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xenexcomp-my.sharepoint.com/personal/mya_easyweb_co_za/Documents/sites/Bowls Sa/"/>
    </mc:Choice>
  </mc:AlternateContent>
  <xr:revisionPtr revIDLastSave="0" documentId="8_{6E997406-7D5A-48CB-9ACF-D5A341B5AE99}" xr6:coauthVersionLast="47" xr6:coauthVersionMax="47" xr10:uidLastSave="{00000000-0000-0000-0000-000000000000}"/>
  <workbookProtection workbookAlgorithmName="SHA-512" workbookHashValue="KsyVHa98JI4EvMjZVM64N+zLWx1HDSUv1llgdK5vfmM4yatKah75xVVe3+4aslwBNnTRl8RCL2ure9dsNYAvXQ==" workbookSaltValue="YG58b/6QCf3ohco4r64sbQ==" workbookSpinCount="100000" lockStructure="1"/>
  <bookViews>
    <workbookView xWindow="42090" yWindow="3690" windowWidth="21600" windowHeight="11175" activeTab="1" xr2:uid="{90061D4B-4AF4-4F22-B03D-7A73A833318A}"/>
  </bookViews>
  <sheets>
    <sheet name="INTRODUCTION" sheetId="4" r:id="rId1"/>
    <sheet name="INPUT" sheetId="1" r:id="rId2"/>
    <sheet name="BSA PNTS 4mm" sheetId="2" r:id="rId3"/>
    <sheet name="INNER BSA PNTS 4mm" sheetId="10" r:id="rId4"/>
    <sheet name="BSA PNTS 3mm " sheetId="9" r:id="rId5"/>
    <sheet name="INNER BSA PNTS 3mm" sheetId="11" r:id="rId6"/>
    <sheet name="PROFILE" sheetId="3" r:id="rId7"/>
    <sheet name="RecordSheet" sheetId="7" r:id="rId8"/>
  </sheets>
  <definedNames>
    <definedName name="_xlnm.Print_Area" localSheetId="4">'BSA PNTS 3mm '!$A$1:$P$30</definedName>
    <definedName name="_xlnm.Print_Area" localSheetId="2">'BSA PNTS 4mm'!$A$1:$P$28</definedName>
    <definedName name="_xlnm.Print_Area" localSheetId="5">'INNER BSA PNTS 3mm'!$A$1:$P$28</definedName>
    <definedName name="_xlnm.Print_Area" localSheetId="3">'INNER BSA PNTS 4mm'!$A$1:$P$28</definedName>
    <definedName name="_xlnm.Print_Area" localSheetId="1">INPUT!$A$1:$Q$26</definedName>
    <definedName name="_xlnm.Print_Area" localSheetId="0">INTRODUCTION!$A$1:$J$58</definedName>
    <definedName name="_xlnm.Print_Area" localSheetId="6">PROFILE!$A$1:$O$32</definedName>
    <definedName name="_xlnm.Print_Area" localSheetId="7">RecordSheet!$A$1:$P$23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1" i="3" l="1"/>
  <c r="M4" i="11"/>
  <c r="D4" i="11"/>
  <c r="M3" i="11"/>
  <c r="D3" i="11"/>
  <c r="N25" i="1"/>
  <c r="K25" i="1"/>
  <c r="H25" i="1"/>
  <c r="H24" i="1"/>
  <c r="N24" i="1"/>
  <c r="K24" i="1"/>
  <c r="H13" i="4"/>
  <c r="H10" i="4"/>
  <c r="F11" i="3"/>
  <c r="L4" i="3"/>
  <c r="D4" i="3"/>
  <c r="L3" i="3"/>
  <c r="D3" i="3"/>
  <c r="M4" i="9"/>
  <c r="D4" i="9"/>
  <c r="M3" i="9"/>
  <c r="D3" i="9"/>
  <c r="F25" i="3"/>
  <c r="F26" i="3" s="1"/>
  <c r="C13" i="3"/>
  <c r="D13" i="3"/>
  <c r="E13" i="3"/>
  <c r="F13" i="3"/>
  <c r="G13" i="3"/>
  <c r="H13" i="3"/>
  <c r="I13" i="3"/>
  <c r="J13" i="3"/>
  <c r="K13" i="3"/>
  <c r="L13" i="3"/>
  <c r="M13" i="3"/>
  <c r="N13" i="3"/>
  <c r="C14" i="3"/>
  <c r="D14" i="3"/>
  <c r="E14" i="3"/>
  <c r="F14" i="3"/>
  <c r="G14" i="3"/>
  <c r="H14" i="3"/>
  <c r="I14" i="3"/>
  <c r="J14" i="3"/>
  <c r="K14" i="3"/>
  <c r="L14" i="3"/>
  <c r="M14" i="3"/>
  <c r="N14" i="3"/>
  <c r="C15" i="3"/>
  <c r="D15" i="3"/>
  <c r="E15" i="3"/>
  <c r="F15" i="3"/>
  <c r="G15" i="3"/>
  <c r="H15" i="3"/>
  <c r="I15" i="3"/>
  <c r="J15" i="3"/>
  <c r="K15" i="3"/>
  <c r="L15" i="3"/>
  <c r="M15" i="3"/>
  <c r="N15" i="3"/>
  <c r="C16" i="3"/>
  <c r="D16" i="3"/>
  <c r="E16" i="3"/>
  <c r="F16" i="3"/>
  <c r="G16" i="3"/>
  <c r="H16" i="3"/>
  <c r="I16" i="3"/>
  <c r="J16" i="3"/>
  <c r="K16" i="3"/>
  <c r="L16" i="3"/>
  <c r="M16" i="3"/>
  <c r="N16" i="3"/>
  <c r="C17" i="3"/>
  <c r="D17" i="3"/>
  <c r="E17" i="3"/>
  <c r="F17" i="3"/>
  <c r="G17" i="3"/>
  <c r="H17" i="3"/>
  <c r="I17" i="3"/>
  <c r="J17" i="3"/>
  <c r="K17" i="3"/>
  <c r="L17" i="3"/>
  <c r="M17" i="3"/>
  <c r="N17" i="3"/>
  <c r="C18" i="3"/>
  <c r="D18" i="3"/>
  <c r="E18" i="3"/>
  <c r="F18" i="3"/>
  <c r="G18" i="3"/>
  <c r="H18" i="3"/>
  <c r="I18" i="3"/>
  <c r="J18" i="3"/>
  <c r="K18" i="3"/>
  <c r="L18" i="3"/>
  <c r="M18" i="3"/>
  <c r="N18" i="3"/>
  <c r="C19" i="3"/>
  <c r="D19" i="3"/>
  <c r="E19" i="3"/>
  <c r="F19" i="3"/>
  <c r="G19" i="3"/>
  <c r="H19" i="3"/>
  <c r="I19" i="3"/>
  <c r="J19" i="3"/>
  <c r="K19" i="3"/>
  <c r="L19" i="3"/>
  <c r="M19" i="3"/>
  <c r="N19" i="3"/>
  <c r="C20" i="3"/>
  <c r="D20" i="3"/>
  <c r="E20" i="3"/>
  <c r="F20" i="3"/>
  <c r="G20" i="3"/>
  <c r="H20" i="3"/>
  <c r="I20" i="3"/>
  <c r="J20" i="3"/>
  <c r="K20" i="3"/>
  <c r="L20" i="3"/>
  <c r="M20" i="3"/>
  <c r="N20" i="3"/>
  <c r="C21" i="3"/>
  <c r="D21" i="3"/>
  <c r="E21" i="3"/>
  <c r="F21" i="3"/>
  <c r="G21" i="3"/>
  <c r="H21" i="3"/>
  <c r="I21" i="3"/>
  <c r="J21" i="3"/>
  <c r="K21" i="3"/>
  <c r="L21" i="3"/>
  <c r="M21" i="3"/>
  <c r="N21" i="3"/>
  <c r="C22" i="3"/>
  <c r="D22" i="3"/>
  <c r="E22" i="3"/>
  <c r="F22" i="3"/>
  <c r="G22" i="3"/>
  <c r="H22" i="3"/>
  <c r="I22" i="3"/>
  <c r="J22" i="3"/>
  <c r="K22" i="3"/>
  <c r="L22" i="3"/>
  <c r="M22" i="3"/>
  <c r="N22" i="3"/>
  <c r="C12" i="3"/>
  <c r="D12" i="3"/>
  <c r="E12" i="3"/>
  <c r="F12" i="3"/>
  <c r="G12" i="3"/>
  <c r="H12" i="3"/>
  <c r="I12" i="3"/>
  <c r="J12" i="3"/>
  <c r="K12" i="3"/>
  <c r="L12" i="3"/>
  <c r="M12" i="3"/>
  <c r="N12" i="3"/>
  <c r="D11" i="3"/>
  <c r="E11" i="3"/>
  <c r="G11" i="3"/>
  <c r="H11" i="3"/>
  <c r="I11" i="3"/>
  <c r="J11" i="3"/>
  <c r="K11" i="3"/>
  <c r="L11" i="3"/>
  <c r="M11" i="3"/>
  <c r="N11" i="3"/>
  <c r="C11" i="3"/>
  <c r="D10" i="11" l="1"/>
  <c r="E10" i="11"/>
  <c r="F10" i="11"/>
  <c r="G10" i="11"/>
  <c r="H10" i="11"/>
  <c r="I10" i="11"/>
  <c r="J10" i="11"/>
  <c r="K10" i="11"/>
  <c r="L10" i="11"/>
  <c r="M10" i="11"/>
  <c r="N10" i="11"/>
  <c r="D11" i="11"/>
  <c r="E11" i="11"/>
  <c r="F11" i="11"/>
  <c r="G11" i="11"/>
  <c r="H11" i="11"/>
  <c r="I11" i="11"/>
  <c r="J11" i="11"/>
  <c r="K11" i="11"/>
  <c r="L11" i="11"/>
  <c r="M11" i="11"/>
  <c r="N11" i="11"/>
  <c r="D12" i="11"/>
  <c r="E12" i="11"/>
  <c r="F12" i="11"/>
  <c r="G12" i="11"/>
  <c r="H12" i="11"/>
  <c r="I12" i="11"/>
  <c r="J12" i="11"/>
  <c r="K12" i="11"/>
  <c r="L12" i="11"/>
  <c r="M12" i="11"/>
  <c r="N12" i="11"/>
  <c r="D13" i="11"/>
  <c r="E13" i="11"/>
  <c r="F13" i="11"/>
  <c r="G13" i="11"/>
  <c r="H13" i="11"/>
  <c r="I13" i="11"/>
  <c r="J13" i="11"/>
  <c r="K13" i="11"/>
  <c r="L13" i="11"/>
  <c r="M13" i="11"/>
  <c r="N13" i="11"/>
  <c r="D14" i="11"/>
  <c r="E14" i="11"/>
  <c r="F14" i="11"/>
  <c r="G14" i="11"/>
  <c r="H14" i="11"/>
  <c r="I14" i="11"/>
  <c r="J14" i="11"/>
  <c r="K14" i="11"/>
  <c r="L14" i="11"/>
  <c r="M14" i="11"/>
  <c r="N14" i="11"/>
  <c r="D15" i="11"/>
  <c r="E15" i="11"/>
  <c r="F15" i="11"/>
  <c r="G15" i="11"/>
  <c r="H15" i="11"/>
  <c r="I15" i="11"/>
  <c r="J15" i="11"/>
  <c r="K15" i="11"/>
  <c r="L15" i="11"/>
  <c r="M15" i="11"/>
  <c r="N15" i="11"/>
  <c r="D16" i="11"/>
  <c r="E16" i="11"/>
  <c r="F16" i="11"/>
  <c r="G16" i="11"/>
  <c r="H16" i="11"/>
  <c r="I16" i="11"/>
  <c r="J16" i="11"/>
  <c r="K16" i="11"/>
  <c r="L16" i="11"/>
  <c r="M16" i="11"/>
  <c r="N16" i="11"/>
  <c r="D17" i="11"/>
  <c r="E17" i="11"/>
  <c r="F17" i="11"/>
  <c r="G17" i="11"/>
  <c r="H17" i="11"/>
  <c r="I17" i="11"/>
  <c r="J17" i="11"/>
  <c r="K17" i="11"/>
  <c r="L17" i="11"/>
  <c r="M17" i="11"/>
  <c r="N17" i="11"/>
  <c r="D18" i="11"/>
  <c r="E18" i="11"/>
  <c r="F18" i="11"/>
  <c r="G18" i="11"/>
  <c r="H18" i="11"/>
  <c r="I18" i="11"/>
  <c r="J18" i="11"/>
  <c r="K18" i="11"/>
  <c r="L18" i="11"/>
  <c r="M18" i="11"/>
  <c r="N18" i="11"/>
  <c r="D19" i="11"/>
  <c r="E19" i="11"/>
  <c r="F19" i="11"/>
  <c r="G19" i="11"/>
  <c r="H19" i="11"/>
  <c r="I19" i="11"/>
  <c r="J19" i="11"/>
  <c r="K19" i="11"/>
  <c r="L19" i="11"/>
  <c r="M19" i="11"/>
  <c r="N19" i="11"/>
  <c r="E9" i="11"/>
  <c r="F9" i="11"/>
  <c r="G9" i="11"/>
  <c r="H9" i="11"/>
  <c r="I9" i="11"/>
  <c r="J9" i="11"/>
  <c r="K9" i="11"/>
  <c r="L9" i="11"/>
  <c r="M9" i="11"/>
  <c r="N9" i="11"/>
  <c r="N19" i="10"/>
  <c r="D10" i="10"/>
  <c r="E10" i="10"/>
  <c r="F10" i="10"/>
  <c r="G10" i="10"/>
  <c r="H10" i="10"/>
  <c r="I10" i="10"/>
  <c r="J10" i="10"/>
  <c r="K10" i="10"/>
  <c r="L10" i="10"/>
  <c r="M10" i="10"/>
  <c r="N10" i="10"/>
  <c r="E9" i="10"/>
  <c r="F9" i="10"/>
  <c r="G9" i="10"/>
  <c r="H9" i="10"/>
  <c r="I9" i="10"/>
  <c r="J9" i="10"/>
  <c r="K9" i="10"/>
  <c r="L9" i="10"/>
  <c r="M9" i="10"/>
  <c r="N9" i="10"/>
  <c r="D9" i="10"/>
  <c r="D22" i="11"/>
  <c r="D22" i="10"/>
  <c r="D9" i="11"/>
  <c r="I24" i="11" s="1"/>
  <c r="D11" i="10"/>
  <c r="E11" i="10"/>
  <c r="F11" i="10"/>
  <c r="G11" i="10"/>
  <c r="H11" i="10"/>
  <c r="I11" i="10"/>
  <c r="J11" i="10"/>
  <c r="K11" i="10"/>
  <c r="L11" i="10"/>
  <c r="M11" i="10"/>
  <c r="N11" i="10"/>
  <c r="D12" i="10"/>
  <c r="E12" i="10"/>
  <c r="F12" i="10"/>
  <c r="G12" i="10"/>
  <c r="H12" i="10"/>
  <c r="I12" i="10"/>
  <c r="J12" i="10"/>
  <c r="K12" i="10"/>
  <c r="L12" i="10"/>
  <c r="M12" i="10"/>
  <c r="N12" i="10"/>
  <c r="D13" i="10"/>
  <c r="E13" i="10"/>
  <c r="F13" i="10"/>
  <c r="G13" i="10"/>
  <c r="H13" i="10"/>
  <c r="I13" i="10"/>
  <c r="J13" i="10"/>
  <c r="K13" i="10"/>
  <c r="L13" i="10"/>
  <c r="M13" i="10"/>
  <c r="N13" i="10"/>
  <c r="D14" i="10"/>
  <c r="E14" i="10"/>
  <c r="F14" i="10"/>
  <c r="G14" i="10"/>
  <c r="H14" i="10"/>
  <c r="I14" i="10"/>
  <c r="J14" i="10"/>
  <c r="K14" i="10"/>
  <c r="L14" i="10"/>
  <c r="M14" i="10"/>
  <c r="N14" i="10"/>
  <c r="D15" i="10"/>
  <c r="E15" i="10"/>
  <c r="F15" i="10"/>
  <c r="G15" i="10"/>
  <c r="H15" i="10"/>
  <c r="I15" i="10"/>
  <c r="J15" i="10"/>
  <c r="K15" i="10"/>
  <c r="L15" i="10"/>
  <c r="M15" i="10"/>
  <c r="N15" i="10"/>
  <c r="D16" i="10"/>
  <c r="E16" i="10"/>
  <c r="F16" i="10"/>
  <c r="G16" i="10"/>
  <c r="H16" i="10"/>
  <c r="I16" i="10"/>
  <c r="J16" i="10"/>
  <c r="K16" i="10"/>
  <c r="L16" i="10"/>
  <c r="M16" i="10"/>
  <c r="N16" i="10"/>
  <c r="D17" i="10"/>
  <c r="E17" i="10"/>
  <c r="F17" i="10"/>
  <c r="G17" i="10"/>
  <c r="H17" i="10"/>
  <c r="I17" i="10"/>
  <c r="J17" i="10"/>
  <c r="K17" i="10"/>
  <c r="L17" i="10"/>
  <c r="M17" i="10"/>
  <c r="N17" i="10"/>
  <c r="D18" i="10"/>
  <c r="E18" i="10"/>
  <c r="F18" i="10"/>
  <c r="G18" i="10"/>
  <c r="H18" i="10"/>
  <c r="I18" i="10"/>
  <c r="J18" i="10"/>
  <c r="K18" i="10"/>
  <c r="L18" i="10"/>
  <c r="M18" i="10"/>
  <c r="N18" i="10"/>
  <c r="D19" i="10"/>
  <c r="E19" i="10"/>
  <c r="F19" i="10"/>
  <c r="G19" i="10"/>
  <c r="H19" i="10"/>
  <c r="I19" i="10"/>
  <c r="J19" i="10"/>
  <c r="K19" i="10"/>
  <c r="L19" i="10"/>
  <c r="M19" i="10"/>
  <c r="D9" i="9"/>
  <c r="E9" i="9"/>
  <c r="F9" i="9"/>
  <c r="G9" i="9"/>
  <c r="H9" i="9"/>
  <c r="I9" i="9"/>
  <c r="J9" i="9"/>
  <c r="K9" i="9"/>
  <c r="L9" i="9"/>
  <c r="M9" i="9"/>
  <c r="N9" i="9"/>
  <c r="O9" i="9"/>
  <c r="C10" i="9"/>
  <c r="D10" i="9"/>
  <c r="E10" i="9"/>
  <c r="F10" i="9"/>
  <c r="G10" i="9"/>
  <c r="H10" i="9"/>
  <c r="I10" i="9"/>
  <c r="J10" i="9"/>
  <c r="K10" i="9"/>
  <c r="L10" i="9"/>
  <c r="M10" i="9"/>
  <c r="N10" i="9"/>
  <c r="O10" i="9"/>
  <c r="F11" i="9"/>
  <c r="G11" i="9"/>
  <c r="H11" i="9"/>
  <c r="I11" i="9"/>
  <c r="J11" i="9"/>
  <c r="K11" i="9"/>
  <c r="L11" i="9"/>
  <c r="M11" i="9"/>
  <c r="N11" i="9"/>
  <c r="O11" i="9"/>
  <c r="D12" i="9"/>
  <c r="E12" i="9"/>
  <c r="F12" i="9"/>
  <c r="G12" i="9"/>
  <c r="H12" i="9"/>
  <c r="I12" i="9"/>
  <c r="J12" i="9"/>
  <c r="K12" i="9"/>
  <c r="L12" i="9"/>
  <c r="M12" i="9"/>
  <c r="N12" i="9"/>
  <c r="O12" i="9"/>
  <c r="D13" i="9"/>
  <c r="E13" i="9"/>
  <c r="F13" i="9"/>
  <c r="G13" i="9"/>
  <c r="H13" i="9"/>
  <c r="I13" i="9"/>
  <c r="J13" i="9"/>
  <c r="K13" i="9"/>
  <c r="L13" i="9"/>
  <c r="M13" i="9"/>
  <c r="N13" i="9"/>
  <c r="O13" i="9"/>
  <c r="D14" i="9"/>
  <c r="E14" i="9"/>
  <c r="F14" i="9"/>
  <c r="G14" i="9"/>
  <c r="H14" i="9"/>
  <c r="I14" i="9"/>
  <c r="J14" i="9"/>
  <c r="K14" i="9"/>
  <c r="L14" i="9"/>
  <c r="M14" i="9"/>
  <c r="N14" i="9"/>
  <c r="O14" i="9"/>
  <c r="D15" i="9"/>
  <c r="E15" i="9"/>
  <c r="F15" i="9"/>
  <c r="G15" i="9"/>
  <c r="H15" i="9"/>
  <c r="I15" i="9"/>
  <c r="J15" i="9"/>
  <c r="K15" i="9"/>
  <c r="L15" i="9"/>
  <c r="M15" i="9"/>
  <c r="N15" i="9"/>
  <c r="O15" i="9"/>
  <c r="D16" i="9"/>
  <c r="E16" i="9"/>
  <c r="F16" i="9"/>
  <c r="G16" i="9"/>
  <c r="H16" i="9"/>
  <c r="I16" i="9"/>
  <c r="J16" i="9"/>
  <c r="K16" i="9"/>
  <c r="L16" i="9"/>
  <c r="M16" i="9"/>
  <c r="N16" i="9"/>
  <c r="O16" i="9"/>
  <c r="D17" i="9"/>
  <c r="E17" i="9"/>
  <c r="F17" i="9"/>
  <c r="G17" i="9"/>
  <c r="H17" i="9"/>
  <c r="I17" i="9"/>
  <c r="J17" i="9"/>
  <c r="K17" i="9"/>
  <c r="L17" i="9"/>
  <c r="M17" i="9"/>
  <c r="N17" i="9"/>
  <c r="O17" i="9"/>
  <c r="D18" i="9"/>
  <c r="E18" i="9"/>
  <c r="F18" i="9"/>
  <c r="G18" i="9"/>
  <c r="H18" i="9"/>
  <c r="I18" i="9"/>
  <c r="J18" i="9"/>
  <c r="K18" i="9"/>
  <c r="L18" i="9"/>
  <c r="M18" i="9"/>
  <c r="N18" i="9"/>
  <c r="O18" i="9"/>
  <c r="D19" i="9"/>
  <c r="E19" i="9"/>
  <c r="F19" i="9"/>
  <c r="G19" i="9"/>
  <c r="H19" i="9"/>
  <c r="I19" i="9"/>
  <c r="J19" i="9"/>
  <c r="K19" i="9"/>
  <c r="L19" i="9"/>
  <c r="M19" i="9"/>
  <c r="N19" i="9"/>
  <c r="O19" i="9"/>
  <c r="D20" i="9"/>
  <c r="E20" i="9"/>
  <c r="F20" i="9"/>
  <c r="G20" i="9"/>
  <c r="H20" i="9"/>
  <c r="I20" i="9"/>
  <c r="J20" i="9"/>
  <c r="K20" i="9"/>
  <c r="L20" i="9"/>
  <c r="M20" i="9"/>
  <c r="N20" i="9"/>
  <c r="O20" i="9"/>
  <c r="D21" i="9"/>
  <c r="E21" i="9"/>
  <c r="F21" i="9"/>
  <c r="G21" i="9"/>
  <c r="H21" i="9"/>
  <c r="I21" i="9"/>
  <c r="J21" i="9"/>
  <c r="K21" i="9"/>
  <c r="L21" i="9"/>
  <c r="M21" i="9"/>
  <c r="N21" i="9"/>
  <c r="O21" i="9"/>
  <c r="C11" i="9"/>
  <c r="C12" i="9"/>
  <c r="C13" i="9"/>
  <c r="C14" i="9"/>
  <c r="C15" i="9"/>
  <c r="C16" i="9"/>
  <c r="C17" i="9"/>
  <c r="C18" i="9"/>
  <c r="C19" i="9"/>
  <c r="C20" i="9"/>
  <c r="C21" i="9"/>
  <c r="D11" i="9"/>
  <c r="E11" i="9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C19" i="2"/>
  <c r="D19" i="2"/>
  <c r="E19" i="2"/>
  <c r="F19" i="2"/>
  <c r="G19" i="2"/>
  <c r="H19" i="2"/>
  <c r="I19" i="2"/>
  <c r="K19" i="2"/>
  <c r="L19" i="2"/>
  <c r="M19" i="2"/>
  <c r="N19" i="2"/>
  <c r="O19" i="2"/>
  <c r="C20" i="2"/>
  <c r="D20" i="2"/>
  <c r="E20" i="2"/>
  <c r="F20" i="2"/>
  <c r="G20" i="2"/>
  <c r="H20" i="2"/>
  <c r="I20" i="2"/>
  <c r="K20" i="2"/>
  <c r="L20" i="2"/>
  <c r="M20" i="2"/>
  <c r="N20" i="2"/>
  <c r="O20" i="2"/>
  <c r="D24" i="9"/>
  <c r="F27" i="3"/>
  <c r="N25" i="3"/>
  <c r="J25" i="3"/>
  <c r="N27" i="3"/>
  <c r="J27" i="3"/>
  <c r="C9" i="9"/>
  <c r="C8" i="2"/>
  <c r="D8" i="2"/>
  <c r="E8" i="2"/>
  <c r="F8" i="2"/>
  <c r="G8" i="2"/>
  <c r="H8" i="2"/>
  <c r="I8" i="2"/>
  <c r="K8" i="2"/>
  <c r="L8" i="2"/>
  <c r="M8" i="2"/>
  <c r="N8" i="2"/>
  <c r="O8" i="2"/>
  <c r="C9" i="2"/>
  <c r="C10" i="2"/>
  <c r="C11" i="2"/>
  <c r="C12" i="2"/>
  <c r="C13" i="2"/>
  <c r="C14" i="2"/>
  <c r="C15" i="2"/>
  <c r="C16" i="2"/>
  <c r="C17" i="2"/>
  <c r="C18" i="2"/>
  <c r="D16" i="2"/>
  <c r="E16" i="2"/>
  <c r="F16" i="2"/>
  <c r="G16" i="2"/>
  <c r="H16" i="2"/>
  <c r="I16" i="2"/>
  <c r="K16" i="2"/>
  <c r="L16" i="2"/>
  <c r="M16" i="2"/>
  <c r="N16" i="2"/>
  <c r="O16" i="2"/>
  <c r="D17" i="2"/>
  <c r="E17" i="2"/>
  <c r="F17" i="2"/>
  <c r="G17" i="2"/>
  <c r="H17" i="2"/>
  <c r="I17" i="2"/>
  <c r="K17" i="2"/>
  <c r="L17" i="2"/>
  <c r="M17" i="2"/>
  <c r="N17" i="2"/>
  <c r="O17" i="2"/>
  <c r="D18" i="2"/>
  <c r="E18" i="2"/>
  <c r="F18" i="2"/>
  <c r="G18" i="2"/>
  <c r="H18" i="2"/>
  <c r="I18" i="2"/>
  <c r="K18" i="2"/>
  <c r="L18" i="2"/>
  <c r="M18" i="2"/>
  <c r="N18" i="2"/>
  <c r="O18" i="2"/>
  <c r="M15" i="2"/>
  <c r="N15" i="2"/>
  <c r="O15" i="2"/>
  <c r="E9" i="2"/>
  <c r="F9" i="2"/>
  <c r="G9" i="2"/>
  <c r="H9" i="2"/>
  <c r="I9" i="2"/>
  <c r="K9" i="2"/>
  <c r="L9" i="2"/>
  <c r="M9" i="2"/>
  <c r="N9" i="2"/>
  <c r="O9" i="2"/>
  <c r="D12" i="2"/>
  <c r="E12" i="2"/>
  <c r="F12" i="2"/>
  <c r="G12" i="2"/>
  <c r="H12" i="2"/>
  <c r="I12" i="2"/>
  <c r="K12" i="2"/>
  <c r="L12" i="2"/>
  <c r="M12" i="2"/>
  <c r="N12" i="2"/>
  <c r="O12" i="2"/>
  <c r="D13" i="2"/>
  <c r="E13" i="2"/>
  <c r="F13" i="2"/>
  <c r="G13" i="2"/>
  <c r="H13" i="2"/>
  <c r="I13" i="2"/>
  <c r="K13" i="2"/>
  <c r="L13" i="2"/>
  <c r="M13" i="2"/>
  <c r="N13" i="2"/>
  <c r="O13" i="2"/>
  <c r="D14" i="2"/>
  <c r="E14" i="2"/>
  <c r="F14" i="2"/>
  <c r="G14" i="2"/>
  <c r="H14" i="2"/>
  <c r="I14" i="2"/>
  <c r="K14" i="2"/>
  <c r="L14" i="2"/>
  <c r="M14" i="2"/>
  <c r="N14" i="2"/>
  <c r="O14" i="2"/>
  <c r="D15" i="2"/>
  <c r="E15" i="2"/>
  <c r="F15" i="2"/>
  <c r="G15" i="2"/>
  <c r="H15" i="2"/>
  <c r="I15" i="2"/>
  <c r="K15" i="2"/>
  <c r="L15" i="2"/>
  <c r="D10" i="2"/>
  <c r="E10" i="2"/>
  <c r="F10" i="2"/>
  <c r="G10" i="2"/>
  <c r="H10" i="2"/>
  <c r="I10" i="2"/>
  <c r="K10" i="2"/>
  <c r="L10" i="2"/>
  <c r="M10" i="2"/>
  <c r="N10" i="2"/>
  <c r="O10" i="2"/>
  <c r="D11" i="2"/>
  <c r="E11" i="2"/>
  <c r="F11" i="2"/>
  <c r="G11" i="2"/>
  <c r="H11" i="2"/>
  <c r="I11" i="2"/>
  <c r="K11" i="2"/>
  <c r="L11" i="2"/>
  <c r="M11" i="2"/>
  <c r="N11" i="2"/>
  <c r="O11" i="2"/>
  <c r="D22" i="2"/>
  <c r="D9" i="2"/>
  <c r="D6" i="3"/>
  <c r="M6" i="3"/>
  <c r="H6" i="3"/>
  <c r="H30" i="3"/>
  <c r="N24" i="11" l="1"/>
  <c r="N25" i="11" s="1"/>
  <c r="N24" i="10"/>
  <c r="N25" i="10" s="1"/>
  <c r="I24" i="10"/>
  <c r="I26" i="9"/>
  <c r="N26" i="9"/>
  <c r="N27" i="9" s="1"/>
  <c r="I25" i="11"/>
  <c r="D24" i="11"/>
  <c r="D25" i="11" s="1"/>
  <c r="O27" i="11" s="1"/>
  <c r="I24" i="2"/>
  <c r="N24" i="2"/>
  <c r="N25" i="2" s="1"/>
  <c r="O31" i="3"/>
  <c r="O30" i="3"/>
  <c r="I25" i="10" l="1"/>
  <c r="D24" i="10"/>
  <c r="D25" i="10" s="1"/>
  <c r="O27" i="10" s="1"/>
  <c r="D26" i="9"/>
  <c r="D27" i="9" s="1"/>
  <c r="I27" i="9"/>
  <c r="D24" i="2"/>
  <c r="D25" i="2" s="1"/>
  <c r="O27" i="2" s="1"/>
  <c r="I25" i="2"/>
  <c r="O29" i="9"/>
</calcChain>
</file>

<file path=xl/sharedStrings.xml><?xml version="1.0" encoding="utf-8"?>
<sst xmlns="http://schemas.openxmlformats.org/spreadsheetml/2006/main" count="392" uniqueCount="113">
  <si>
    <t>INPUT sheet</t>
  </si>
  <si>
    <t>Bowls Club</t>
  </si>
  <si>
    <t>Date of Levels Taken</t>
  </si>
  <si>
    <t>Green</t>
  </si>
  <si>
    <t>Levels taken by</t>
  </si>
  <si>
    <t>mm</t>
  </si>
  <si>
    <t>1/2</t>
  </si>
  <si>
    <t>North</t>
  </si>
  <si>
    <t>2/4</t>
  </si>
  <si>
    <t>3/6</t>
  </si>
  <si>
    <t>4/8</t>
  </si>
  <si>
    <t>5/10</t>
  </si>
  <si>
    <t>6/12</t>
  </si>
  <si>
    <t>7/14</t>
  </si>
  <si>
    <t>8/16</t>
  </si>
  <si>
    <t>9/18</t>
  </si>
  <si>
    <t>10/20</t>
  </si>
  <si>
    <t>11/22</t>
  </si>
  <si>
    <t>12/24</t>
  </si>
  <si>
    <t>N.B. Drag-and-drop not allowed when entering readings.</t>
  </si>
  <si>
    <t>Baseline Level</t>
  </si>
  <si>
    <t>Index:</t>
  </si>
  <si>
    <t xml:space="preserve"> -4 to +4 mm</t>
  </si>
  <si>
    <t>&lt;-4 mm</t>
  </si>
  <si>
    <t>Level Points</t>
  </si>
  <si>
    <t>PROFILE sheet</t>
  </si>
  <si>
    <t>Average Level</t>
  </si>
  <si>
    <t>Level</t>
  </si>
  <si>
    <t>Maximum Cut</t>
  </si>
  <si>
    <t>Maximum Fill</t>
  </si>
  <si>
    <t>LOW Points</t>
  </si>
  <si>
    <t>HIGH Points</t>
  </si>
  <si>
    <t xml:space="preserve">Reference Datum Level </t>
  </si>
  <si>
    <t>Relative Level Readings mm</t>
  </si>
  <si>
    <t>Highest Point</t>
  </si>
  <si>
    <t>Lowest Point</t>
  </si>
  <si>
    <t>Length (m)</t>
  </si>
  <si>
    <t>Spacing (m)</t>
  </si>
  <si>
    <t>m</t>
  </si>
  <si>
    <t>Green Width</t>
  </si>
  <si>
    <t>Green Length</t>
  </si>
  <si>
    <t>LOW</t>
  </si>
  <si>
    <t>HIGH</t>
  </si>
  <si>
    <t>NE</t>
  </si>
  <si>
    <t>NW</t>
  </si>
  <si>
    <t>SW</t>
  </si>
  <si>
    <t>SE</t>
  </si>
  <si>
    <t>input</t>
  </si>
  <si>
    <t>OK</t>
  </si>
  <si>
    <t>m3</t>
  </si>
  <si>
    <t>Estimated Fill Volume</t>
  </si>
  <si>
    <t>Estimate Cut/Scarify Vol.</t>
  </si>
  <si>
    <t>For Volume Calculations</t>
  </si>
  <si>
    <t>m2</t>
  </si>
  <si>
    <t>Green Area</t>
  </si>
  <si>
    <t>Block Area</t>
  </si>
  <si>
    <t>Colour Index</t>
  </si>
  <si>
    <t>LEVELS RECORDING sheet</t>
  </si>
  <si>
    <t xml:space="preserve">Previously Cubitt used the MODE as the baseline, which leads to errors </t>
  </si>
  <si>
    <t xml:space="preserve">ENJOY TESTING THIS OUT! </t>
  </si>
  <si>
    <t>Date of Taking Level</t>
  </si>
  <si>
    <t>©</t>
  </si>
  <si>
    <t>&gt;TOL mm</t>
  </si>
  <si>
    <t>&lt;-3 mm</t>
  </si>
  <si>
    <t xml:space="preserve"> -3 to +3 mm</t>
  </si>
  <si>
    <t>&gt;3 mm</t>
  </si>
  <si>
    <t xml:space="preserve">SET GREEN level to </t>
  </si>
  <si>
    <t xml:space="preserve">HIGH - Cut </t>
  </si>
  <si>
    <t xml:space="preserve">LOW - Fill </t>
  </si>
  <si>
    <t>%  AREAS</t>
  </si>
  <si>
    <t xml:space="preserve">DATUM </t>
  </si>
  <si>
    <t>BSA LEVEL POINTS  3mm sheet</t>
  </si>
  <si>
    <t>BSA LEVEL POINTS 4mm sheet</t>
  </si>
  <si>
    <t>NEW GREEN LEVEL is</t>
  </si>
  <si>
    <t>TOLERANCE SET  TO</t>
  </si>
  <si>
    <t>TOLERANCE SET TO</t>
  </si>
  <si>
    <t>This is a new release of the previous versions of Ron Cubitt's Spreadsheets, with the following changes:</t>
  </si>
  <si>
    <t>Use the start and end point offset distances from the ditches (table or calculations ) as below:</t>
  </si>
  <si>
    <t>Or calculate according to green :</t>
  </si>
  <si>
    <r>
      <t xml:space="preserve">2. </t>
    </r>
    <r>
      <rPr>
        <b/>
        <sz val="11"/>
        <color theme="1"/>
        <rFont val="Calibri"/>
        <family val="2"/>
      </rPr>
      <t>The same workbooks are now used for dumpy and laser level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usage</t>
    </r>
    <r>
      <rPr>
        <sz val="11"/>
        <color theme="1"/>
        <rFont val="Calibri"/>
        <family val="2"/>
      </rPr>
      <t>, assuming the laser is used as a</t>
    </r>
  </si>
  <si>
    <t>dumpy to merely read off the height (level) on a staff and the level captured as per dumpy levelling.</t>
  </si>
  <si>
    <r>
      <t xml:space="preserve">3. The </t>
    </r>
    <r>
      <rPr>
        <b/>
        <sz val="11"/>
        <color theme="1"/>
        <rFont val="Calibri"/>
        <family val="2"/>
      </rPr>
      <t>average green level is now used as the baseline</t>
    </r>
    <r>
      <rPr>
        <sz val="11"/>
        <color theme="1"/>
        <rFont val="Calibri"/>
        <family val="2"/>
      </rPr>
      <t xml:space="preserve"> for computing the BSA level points and fill/cut volumes.</t>
    </r>
  </si>
  <si>
    <t>4. Conventions used:</t>
  </si>
  <si>
    <t>All cells other than those for data entry will be write protected.</t>
  </si>
  <si>
    <r>
      <t xml:space="preserve">BLACK is used for text, </t>
    </r>
    <r>
      <rPr>
        <sz val="11"/>
        <color rgb="FFFF0000"/>
        <rFont val="Calibri"/>
        <family val="2"/>
      </rPr>
      <t>RED is used for automated references or calculations</t>
    </r>
    <r>
      <rPr>
        <sz val="11"/>
        <color theme="1"/>
        <rFont val="Calibri"/>
        <family val="2"/>
      </rPr>
      <t>.</t>
    </r>
  </si>
  <si>
    <t>Nic Marais 1 May 2026</t>
  </si>
  <si>
    <t xml:space="preserve">  Green Length (North South)</t>
  </si>
  <si>
    <t xml:space="preserve">  Spacing of points inbetween</t>
  </si>
  <si>
    <t xml:space="preserve">  Green Width (East West)</t>
  </si>
  <si>
    <t>Drawn up by Nic Marais (20 June 2026)</t>
  </si>
  <si>
    <t>Levels Analysis (mm):</t>
  </si>
  <si>
    <t>Average</t>
  </si>
  <si>
    <t>Minimum</t>
  </si>
  <si>
    <t>Maximum</t>
  </si>
  <si>
    <t>Welcome to Bowls South Africa Green Level Points Calculator Rev 6XX for green of 38m with 3m spacing</t>
  </si>
  <si>
    <r>
      <t xml:space="preserve">1. This template is used for greens of dimensions </t>
    </r>
    <r>
      <rPr>
        <b/>
        <sz val="11"/>
        <color theme="1"/>
        <rFont val="Calibri"/>
        <family val="2"/>
      </rPr>
      <t>37 to 39m long and wide</t>
    </r>
    <r>
      <rPr>
        <sz val="11"/>
        <color theme="1"/>
        <rFont val="Calibri"/>
        <family val="2"/>
      </rPr>
      <t>, with 3m spacing between points.</t>
    </r>
  </si>
  <si>
    <t xml:space="preserve">  Offset from each ditch</t>
  </si>
  <si>
    <t xml:space="preserve">  Spacing of points in between</t>
  </si>
  <si>
    <t>when the level data points are not normally distrusted  (i.e. forms a bell-shaped curve)</t>
  </si>
  <si>
    <r>
      <t xml:space="preserve">cells in yellow highlights and </t>
    </r>
    <r>
      <rPr>
        <b/>
        <sz val="11"/>
        <color theme="3" tint="0.249977111117893"/>
        <rFont val="Calibri"/>
        <family val="2"/>
      </rPr>
      <t>BLUE</t>
    </r>
    <r>
      <rPr>
        <sz val="11"/>
        <color rgb="FF0070C0"/>
        <rFont val="Calibri"/>
        <family val="2"/>
      </rPr>
      <t xml:space="preserve"> text</t>
    </r>
    <r>
      <rPr>
        <sz val="11"/>
        <color theme="1"/>
        <rFont val="Calibri"/>
        <family val="2"/>
      </rPr>
      <t xml:space="preserve"> is used for inputs.</t>
    </r>
  </si>
  <si>
    <t>12/23</t>
  </si>
  <si>
    <t>13/26</t>
  </si>
  <si>
    <t>WHOLE AREA (13x13)</t>
  </si>
  <si>
    <t>INNER AREA (11x11)</t>
  </si>
  <si>
    <t>Bowls South Africa Green Levels Points - Revision 6XX for 38m, 3m spacing</t>
  </si>
  <si>
    <t>BSA Level Points for WHOLE GREEN,  3m spacing &amp; tolerance of ± 4 mm (/30) =</t>
  </si>
  <si>
    <t>INNER AREA BSA LEVEL POINTS 4mm sheet</t>
  </si>
  <si>
    <t>BSA Level Points for INNER GREEN,  3m spacing &amp; tolerance of ± 4 mm (/30) =</t>
  </si>
  <si>
    <t>INNER AREA BSA LEVEL POINTS 3mm sheet</t>
  </si>
  <si>
    <t>BSA Level Points for INNER GREEN,  3m spacing &amp; tolerance of ± 3 mm (/30) =</t>
  </si>
  <si>
    <t>12/14</t>
  </si>
  <si>
    <t>13/24</t>
  </si>
  <si>
    <t>BSA Level Points for WHOLE GREEN,  3m spacing &amp; tolerance of ± 3 mm (/30)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</si>
</sst>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6500"/>
      <name val="Aptos Narrow"/>
      <family val="2"/>
      <scheme val="minor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color rgb="FF006100"/>
      <name val="Calibri"/>
      <family val="2"/>
    </font>
    <font>
      <sz val="12"/>
      <color theme="1"/>
      <name val="Calibri"/>
      <family val="2"/>
    </font>
    <font>
      <b/>
      <sz val="12"/>
      <color rgb="FF0070C0"/>
      <name val="Calibri"/>
      <family val="2"/>
    </font>
    <font>
      <b/>
      <u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6"/>
      <color rgb="FFFF0000"/>
      <name val="Calibri"/>
      <family val="2"/>
    </font>
    <font>
      <b/>
      <sz val="12"/>
      <color rgb="FF9C0006"/>
      <name val="Calibri"/>
      <family val="2"/>
    </font>
    <font>
      <b/>
      <sz val="11"/>
      <color theme="1"/>
      <name val="Aptos Narrow"/>
      <scheme val="minor"/>
    </font>
    <font>
      <b/>
      <sz val="12"/>
      <color rgb="FF9C6500"/>
      <name val="Calibri"/>
      <family val="2"/>
    </font>
    <font>
      <b/>
      <sz val="12"/>
      <color rgb="FF006100"/>
      <name val="Calibri"/>
      <family val="2"/>
    </font>
    <font>
      <sz val="11"/>
      <color theme="1"/>
      <name val="Calibri"/>
      <family val="2"/>
    </font>
    <font>
      <b/>
      <sz val="12"/>
      <color theme="3" tint="0.39997558519241921"/>
      <name val="Calibri"/>
      <family val="2"/>
    </font>
    <font>
      <b/>
      <sz val="11"/>
      <color theme="1"/>
      <name val="Calibri"/>
      <family val="2"/>
    </font>
    <font>
      <b/>
      <sz val="13"/>
      <color theme="3"/>
      <name val="Calibri"/>
      <family val="2"/>
    </font>
    <font>
      <b/>
      <sz val="12"/>
      <color theme="8" tint="-0.249977111117893"/>
      <name val="Calibri"/>
      <family val="2"/>
    </font>
    <font>
      <b/>
      <sz val="14"/>
      <color theme="1"/>
      <name val="Calibri"/>
      <family val="2"/>
    </font>
    <font>
      <b/>
      <sz val="11"/>
      <color theme="7" tint="-0.249977111117893"/>
      <name val="Calibri"/>
      <family val="2"/>
    </font>
    <font>
      <sz val="11"/>
      <color rgb="FFFF0000"/>
      <name val="Calibri"/>
      <family val="2"/>
    </font>
    <font>
      <b/>
      <sz val="11"/>
      <color theme="4" tint="-0.249977111117893"/>
      <name val="Calibri"/>
      <family val="2"/>
    </font>
    <font>
      <sz val="11"/>
      <color rgb="FF0070C0"/>
      <name val="Calibri"/>
      <family val="2"/>
    </font>
    <font>
      <sz val="9"/>
      <color theme="1"/>
      <name val="Aptos Narrow"/>
      <family val="2"/>
      <scheme val="minor"/>
    </font>
    <font>
      <b/>
      <sz val="10"/>
      <color rgb="FF3F3F3F"/>
      <name val="Aptos Narrow"/>
      <family val="2"/>
      <scheme val="minor"/>
    </font>
    <font>
      <b/>
      <sz val="12"/>
      <name val="Calibri"/>
      <family val="2"/>
    </font>
    <font>
      <sz val="9"/>
      <color theme="1"/>
      <name val="Aptos Narrow"/>
      <scheme val="minor"/>
    </font>
    <font>
      <sz val="9"/>
      <color theme="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sz val="11"/>
      <color rgb="FF9C6500"/>
      <name val="Aptos Narrow"/>
      <charset val="134"/>
      <scheme val="minor"/>
    </font>
    <font>
      <sz val="11"/>
      <color rgb="FF9C0006"/>
      <name val="Aptos Narrow"/>
      <charset val="134"/>
      <scheme val="minor"/>
    </font>
    <font>
      <sz val="11"/>
      <color rgb="FF006100"/>
      <name val="Aptos Narrow"/>
      <charset val="134"/>
      <scheme val="minor"/>
    </font>
    <font>
      <b/>
      <sz val="11"/>
      <color theme="3" tint="0.249977111117893"/>
      <name val="Calibri"/>
      <family val="2"/>
    </font>
    <font>
      <b/>
      <sz val="11"/>
      <color rgb="FFFF0000"/>
      <name val="Calibri"/>
      <family val="2"/>
    </font>
    <font>
      <sz val="8"/>
      <name val="Aptos Narrow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9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0" borderId="0"/>
    <xf numFmtId="0" fontId="1" fillId="5" borderId="0" applyNumberFormat="0" applyBorder="0" applyAlignment="0" applyProtection="0"/>
    <xf numFmtId="0" fontId="5" fillId="4" borderId="0" applyNumberFormat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31" fillId="0" borderId="0"/>
    <xf numFmtId="0" fontId="31" fillId="12" borderId="0" applyNumberFormat="0" applyBorder="0" applyAlignment="0" applyProtection="0"/>
    <xf numFmtId="0" fontId="32" fillId="11" borderId="35" applyNumberFormat="0" applyAlignment="0" applyProtection="0"/>
    <xf numFmtId="0" fontId="34" fillId="0" borderId="0"/>
    <xf numFmtId="0" fontId="35" fillId="0" borderId="0"/>
    <xf numFmtId="0" fontId="37" fillId="0" borderId="1" applyNumberFormat="0" applyFill="0" applyAlignment="0" applyProtection="0"/>
    <xf numFmtId="0" fontId="39" fillId="17" borderId="0" applyNumberFormat="0" applyBorder="0" applyAlignment="0" applyProtection="0"/>
    <xf numFmtId="0" fontId="40" fillId="16" borderId="0" applyNumberFormat="0" applyBorder="0" applyAlignment="0" applyProtection="0"/>
    <xf numFmtId="0" fontId="36" fillId="0" borderId="0"/>
    <xf numFmtId="0" fontId="36" fillId="18" borderId="0" applyNumberFormat="0" applyBorder="0" applyAlignment="0" applyProtection="0"/>
    <xf numFmtId="0" fontId="38" fillId="15" borderId="0" applyNumberFormat="0" applyBorder="0" applyAlignment="0" applyProtection="0"/>
  </cellStyleXfs>
  <cellXfs count="285">
    <xf numFmtId="0" fontId="0" fillId="0" borderId="0" xfId="0"/>
    <xf numFmtId="49" fontId="9" fillId="5" borderId="0" xfId="4" applyNumberFormat="1" applyFont="1" applyBorder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14" fillId="7" borderId="3" xfId="3" applyFont="1" applyFill="1" applyBorder="1" applyAlignment="1">
      <alignment vertical="center"/>
    </xf>
    <xf numFmtId="0" fontId="9" fillId="7" borderId="0" xfId="0" applyFont="1" applyFill="1" applyAlignment="1">
      <alignment vertical="center"/>
    </xf>
    <xf numFmtId="0" fontId="9" fillId="0" borderId="6" xfId="3" applyFont="1" applyBorder="1" applyAlignment="1">
      <alignment vertical="center"/>
    </xf>
    <xf numFmtId="0" fontId="8" fillId="2" borderId="11" xfId="6" applyFont="1" applyBorder="1" applyAlignment="1" applyProtection="1">
      <alignment horizontal="center" vertical="center"/>
    </xf>
    <xf numFmtId="0" fontId="9" fillId="7" borderId="0" xfId="3" applyFont="1" applyFill="1" applyAlignment="1">
      <alignment vertical="center"/>
    </xf>
    <xf numFmtId="1" fontId="6" fillId="0" borderId="12" xfId="3" applyNumberFormat="1" applyFont="1" applyBorder="1" applyAlignment="1">
      <alignment horizontal="center" vertical="center"/>
    </xf>
    <xf numFmtId="1" fontId="6" fillId="0" borderId="13" xfId="3" applyNumberFormat="1" applyFont="1" applyBorder="1" applyAlignment="1">
      <alignment horizontal="center" vertical="center"/>
    </xf>
    <xf numFmtId="1" fontId="6" fillId="0" borderId="14" xfId="3" applyNumberFormat="1" applyFont="1" applyBorder="1" applyAlignment="1">
      <alignment horizontal="center" vertical="center"/>
    </xf>
    <xf numFmtId="1" fontId="6" fillId="0" borderId="7" xfId="3" applyNumberFormat="1" applyFont="1" applyBorder="1" applyAlignment="1">
      <alignment horizontal="center" vertical="center"/>
    </xf>
    <xf numFmtId="1" fontId="6" fillId="0" borderId="15" xfId="3" applyNumberFormat="1" applyFont="1" applyBorder="1" applyAlignment="1">
      <alignment horizontal="center" vertical="center"/>
    </xf>
    <xf numFmtId="1" fontId="6" fillId="0" borderId="16" xfId="3" applyNumberFormat="1" applyFont="1" applyBorder="1" applyAlignment="1">
      <alignment horizontal="center" vertical="center"/>
    </xf>
    <xf numFmtId="1" fontId="6" fillId="0" borderId="17" xfId="3" applyNumberFormat="1" applyFont="1" applyBorder="1" applyAlignment="1">
      <alignment horizontal="center" vertical="center"/>
    </xf>
    <xf numFmtId="1" fontId="6" fillId="0" borderId="18" xfId="3" applyNumberFormat="1" applyFont="1" applyBorder="1" applyAlignment="1">
      <alignment horizontal="center" vertical="center"/>
    </xf>
    <xf numFmtId="0" fontId="19" fillId="4" borderId="11" xfId="5" applyFont="1" applyBorder="1" applyAlignment="1" applyProtection="1">
      <alignment horizontal="center" vertical="center"/>
    </xf>
    <xf numFmtId="0" fontId="17" fillId="3" borderId="11" xfId="7" applyFont="1" applyBorder="1" applyAlignment="1" applyProtection="1">
      <alignment horizontal="center" vertical="center"/>
    </xf>
    <xf numFmtId="0" fontId="15" fillId="8" borderId="4" xfId="3" applyFont="1" applyFill="1" applyBorder="1" applyAlignment="1">
      <alignment vertical="center"/>
    </xf>
    <xf numFmtId="1" fontId="6" fillId="8" borderId="12" xfId="3" applyNumberFormat="1" applyFont="1" applyFill="1" applyBorder="1" applyAlignment="1">
      <alignment horizontal="center" vertical="center"/>
    </xf>
    <xf numFmtId="1" fontId="6" fillId="8" borderId="14" xfId="3" applyNumberFormat="1" applyFont="1" applyFill="1" applyBorder="1" applyAlignment="1">
      <alignment horizontal="center" vertical="center"/>
    </xf>
    <xf numFmtId="0" fontId="9" fillId="8" borderId="6" xfId="3" applyFont="1" applyFill="1" applyBorder="1" applyAlignment="1">
      <alignment vertical="center"/>
    </xf>
    <xf numFmtId="0" fontId="9" fillId="8" borderId="6" xfId="0" applyFont="1" applyFill="1" applyBorder="1" applyAlignment="1">
      <alignment vertical="center"/>
    </xf>
    <xf numFmtId="0" fontId="6" fillId="8" borderId="6" xfId="3" applyFont="1" applyFill="1" applyBorder="1" applyAlignment="1">
      <alignment horizontal="center" vertical="center"/>
    </xf>
    <xf numFmtId="1" fontId="6" fillId="8" borderId="34" xfId="3" applyNumberFormat="1" applyFont="1" applyFill="1" applyBorder="1" applyAlignment="1">
      <alignment horizontal="center" vertical="center"/>
    </xf>
    <xf numFmtId="1" fontId="6" fillId="8" borderId="25" xfId="3" applyNumberFormat="1" applyFont="1" applyFill="1" applyBorder="1" applyAlignment="1">
      <alignment horizontal="center" vertical="center"/>
    </xf>
    <xf numFmtId="0" fontId="0" fillId="8" borderId="9" xfId="0" applyFill="1" applyBorder="1"/>
    <xf numFmtId="0" fontId="9" fillId="8" borderId="2" xfId="0" applyFont="1" applyFill="1" applyBorder="1" applyAlignment="1">
      <alignment vertical="center"/>
    </xf>
    <xf numFmtId="0" fontId="9" fillId="8" borderId="5" xfId="0" applyFont="1" applyFill="1" applyBorder="1" applyAlignment="1">
      <alignment vertical="center"/>
    </xf>
    <xf numFmtId="0" fontId="15" fillId="8" borderId="6" xfId="3" applyFont="1" applyFill="1" applyBorder="1" applyAlignment="1">
      <alignment vertical="center"/>
    </xf>
    <xf numFmtId="1" fontId="6" fillId="8" borderId="28" xfId="3" applyNumberFormat="1" applyFont="1" applyFill="1" applyBorder="1" applyAlignment="1">
      <alignment horizontal="center" vertical="center"/>
    </xf>
    <xf numFmtId="1" fontId="6" fillId="8" borderId="26" xfId="3" applyNumberFormat="1" applyFont="1" applyFill="1" applyBorder="1" applyAlignment="1">
      <alignment horizontal="center" vertical="center"/>
    </xf>
    <xf numFmtId="0" fontId="11" fillId="8" borderId="6" xfId="3" applyFont="1" applyFill="1" applyBorder="1" applyAlignment="1">
      <alignment horizontal="center" vertical="center"/>
    </xf>
    <xf numFmtId="0" fontId="9" fillId="8" borderId="10" xfId="3" applyFont="1" applyFill="1" applyBorder="1" applyAlignment="1">
      <alignment vertical="center"/>
    </xf>
    <xf numFmtId="0" fontId="9" fillId="8" borderId="8" xfId="0" applyFont="1" applyFill="1" applyBorder="1" applyAlignment="1">
      <alignment vertical="center"/>
    </xf>
    <xf numFmtId="0" fontId="9" fillId="8" borderId="9" xfId="3" applyFont="1" applyFill="1" applyBorder="1" applyAlignment="1">
      <alignment vertical="center"/>
    </xf>
    <xf numFmtId="0" fontId="15" fillId="8" borderId="9" xfId="3" applyFont="1" applyFill="1" applyBorder="1" applyAlignment="1">
      <alignment vertical="center"/>
    </xf>
    <xf numFmtId="0" fontId="9" fillId="8" borderId="5" xfId="3" applyFont="1" applyFill="1" applyBorder="1" applyAlignment="1">
      <alignment vertical="center"/>
    </xf>
    <xf numFmtId="0" fontId="6" fillId="8" borderId="0" xfId="3" applyFont="1" applyFill="1" applyAlignment="1">
      <alignment vertical="center"/>
    </xf>
    <xf numFmtId="0" fontId="9" fillId="8" borderId="0" xfId="3" applyFont="1" applyFill="1" applyAlignment="1">
      <alignment vertical="center"/>
    </xf>
    <xf numFmtId="0" fontId="9" fillId="8" borderId="0" xfId="3" applyFont="1" applyFill="1" applyAlignment="1">
      <alignment horizontal="center" vertical="center"/>
    </xf>
    <xf numFmtId="0" fontId="6" fillId="8" borderId="0" xfId="3" applyFont="1" applyFill="1" applyAlignment="1">
      <alignment horizontal="right" vertical="center"/>
    </xf>
    <xf numFmtId="0" fontId="9" fillId="8" borderId="0" xfId="0" applyFont="1" applyFill="1" applyAlignment="1">
      <alignment vertical="center"/>
    </xf>
    <xf numFmtId="1" fontId="6" fillId="0" borderId="36" xfId="3" applyNumberFormat="1" applyFont="1" applyBorder="1" applyAlignment="1">
      <alignment horizontal="center" vertical="center"/>
    </xf>
    <xf numFmtId="0" fontId="14" fillId="8" borderId="0" xfId="3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0" borderId="0" xfId="3" applyFont="1" applyAlignment="1">
      <alignment horizontal="left" vertical="center"/>
    </xf>
    <xf numFmtId="0" fontId="7" fillId="8" borderId="0" xfId="3" applyFont="1" applyFill="1" applyAlignment="1">
      <alignment horizontal="left" vertical="center"/>
    </xf>
    <xf numFmtId="0" fontId="7" fillId="8" borderId="0" xfId="0" applyFont="1" applyFill="1" applyAlignment="1">
      <alignment horizontal="left" vertical="center"/>
    </xf>
    <xf numFmtId="0" fontId="6" fillId="14" borderId="19" xfId="0" applyFont="1" applyFill="1" applyBorder="1" applyAlignment="1">
      <alignment vertical="center"/>
    </xf>
    <xf numFmtId="0" fontId="6" fillId="14" borderId="21" xfId="0" applyFont="1" applyFill="1" applyBorder="1" applyAlignment="1">
      <alignment vertical="center"/>
    </xf>
    <xf numFmtId="0" fontId="6" fillId="14" borderId="20" xfId="0" applyFont="1" applyFill="1" applyBorder="1" applyAlignment="1">
      <alignment vertical="center"/>
    </xf>
    <xf numFmtId="0" fontId="13" fillId="8" borderId="0" xfId="3" applyFont="1" applyFill="1" applyAlignment="1">
      <alignment horizontal="center" vertical="center"/>
    </xf>
    <xf numFmtId="14" fontId="13" fillId="8" borderId="0" xfId="3" applyNumberFormat="1" applyFont="1" applyFill="1" applyAlignment="1">
      <alignment horizontal="center" vertical="center"/>
    </xf>
    <xf numFmtId="0" fontId="6" fillId="8" borderId="10" xfId="3" applyFont="1" applyFill="1" applyBorder="1" applyAlignment="1">
      <alignment horizontal="left" vertical="top"/>
    </xf>
    <xf numFmtId="0" fontId="9" fillId="0" borderId="6" xfId="3" applyFont="1" applyBorder="1" applyAlignment="1">
      <alignment horizontal="left" vertical="top"/>
    </xf>
    <xf numFmtId="0" fontId="9" fillId="8" borderId="0" xfId="0" applyFont="1" applyFill="1" applyAlignment="1">
      <alignment horizontal="center" vertical="center"/>
    </xf>
    <xf numFmtId="49" fontId="9" fillId="10" borderId="37" xfId="4" applyNumberFormat="1" applyFont="1" applyFill="1" applyBorder="1" applyAlignment="1" applyProtection="1">
      <alignment horizontal="center" vertical="center"/>
    </xf>
    <xf numFmtId="49" fontId="9" fillId="10" borderId="27" xfId="4" applyNumberFormat="1" applyFont="1" applyFill="1" applyBorder="1" applyAlignment="1" applyProtection="1">
      <alignment horizontal="center" vertical="center"/>
    </xf>
    <xf numFmtId="49" fontId="9" fillId="10" borderId="4" xfId="4" applyNumberFormat="1" applyFont="1" applyFill="1" applyBorder="1" applyAlignment="1" applyProtection="1">
      <alignment horizontal="center" vertical="center"/>
    </xf>
    <xf numFmtId="49" fontId="9" fillId="10" borderId="12" xfId="4" applyNumberFormat="1" applyFont="1" applyFill="1" applyBorder="1" applyAlignment="1" applyProtection="1">
      <alignment horizontal="center" vertical="center"/>
    </xf>
    <xf numFmtId="49" fontId="9" fillId="10" borderId="16" xfId="4" applyNumberFormat="1" applyFont="1" applyFill="1" applyBorder="1" applyAlignment="1" applyProtection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6" fillId="8" borderId="0" xfId="3" applyFont="1" applyFill="1" applyAlignment="1">
      <alignment horizontal="left" vertical="center"/>
    </xf>
    <xf numFmtId="14" fontId="33" fillId="8" borderId="0" xfId="3" applyNumberFormat="1" applyFont="1" applyFill="1" applyAlignment="1">
      <alignment horizontal="left" vertical="center"/>
    </xf>
    <xf numFmtId="1" fontId="9" fillId="8" borderId="6" xfId="3" applyNumberFormat="1" applyFont="1" applyFill="1" applyBorder="1" applyAlignment="1">
      <alignment vertical="center"/>
    </xf>
    <xf numFmtId="9" fontId="9" fillId="8" borderId="6" xfId="1" applyFont="1" applyFill="1" applyBorder="1" applyAlignment="1">
      <alignment vertical="center"/>
    </xf>
    <xf numFmtId="1" fontId="13" fillId="7" borderId="7" xfId="0" applyNumberFormat="1" applyFont="1" applyFill="1" applyBorder="1" applyAlignment="1" applyProtection="1">
      <alignment horizontal="center" vertical="center"/>
      <protection locked="0" hidden="1"/>
    </xf>
    <xf numFmtId="1" fontId="12" fillId="8" borderId="11" xfId="3" applyNumberFormat="1" applyFont="1" applyFill="1" applyBorder="1" applyAlignment="1" applyProtection="1">
      <alignment horizontal="center" vertical="center"/>
      <protection locked="0" hidden="1"/>
    </xf>
    <xf numFmtId="9" fontId="12" fillId="8" borderId="11" xfId="1" applyFont="1" applyFill="1" applyBorder="1" applyAlignment="1" applyProtection="1">
      <alignment horizontal="center" vertical="center"/>
      <protection locked="0" hidden="1"/>
    </xf>
    <xf numFmtId="0" fontId="13" fillId="3" borderId="11" xfId="7" applyFont="1" applyBorder="1" applyAlignment="1" applyProtection="1">
      <alignment horizontal="center" vertical="center"/>
      <protection locked="0" hidden="1"/>
    </xf>
    <xf numFmtId="9" fontId="13" fillId="3" borderId="11" xfId="1" applyFont="1" applyFill="1" applyBorder="1" applyAlignment="1" applyProtection="1">
      <alignment horizontal="center" vertical="center"/>
      <protection locked="0" hidden="1"/>
    </xf>
    <xf numFmtId="0" fontId="13" fillId="4" borderId="11" xfId="5" applyFont="1" applyBorder="1" applyAlignment="1" applyProtection="1">
      <alignment horizontal="center" vertical="center"/>
      <protection locked="0" hidden="1"/>
    </xf>
    <xf numFmtId="9" fontId="13" fillId="4" borderId="11" xfId="1" applyFont="1" applyFill="1" applyBorder="1" applyAlignment="1" applyProtection="1">
      <alignment horizontal="center" vertical="center"/>
      <protection locked="0" hidden="1"/>
    </xf>
    <xf numFmtId="0" fontId="21" fillId="8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8" borderId="0" xfId="0" applyFill="1" applyProtection="1">
      <protection hidden="1"/>
    </xf>
    <xf numFmtId="0" fontId="23" fillId="8" borderId="0" xfId="0" applyFont="1" applyFill="1" applyAlignment="1" applyProtection="1">
      <alignment vertical="center"/>
      <protection hidden="1"/>
    </xf>
    <xf numFmtId="0" fontId="23" fillId="8" borderId="0" xfId="0" applyFont="1" applyFill="1" applyAlignment="1" applyProtection="1">
      <alignment horizontal="center"/>
      <protection hidden="1"/>
    </xf>
    <xf numFmtId="0" fontId="23" fillId="8" borderId="0" xfId="0" applyFont="1" applyFill="1" applyProtection="1">
      <protection hidden="1"/>
    </xf>
    <xf numFmtId="2" fontId="21" fillId="8" borderId="0" xfId="0" applyNumberFormat="1" applyFont="1" applyFill="1" applyAlignment="1" applyProtection="1">
      <alignment horizontal="center" vertical="center"/>
      <protection hidden="1"/>
    </xf>
    <xf numFmtId="0" fontId="18" fillId="8" borderId="0" xfId="0" applyFont="1" applyFill="1" applyProtection="1">
      <protection hidden="1"/>
    </xf>
    <xf numFmtId="0" fontId="18" fillId="8" borderId="0" xfId="0" applyFont="1" applyFill="1" applyAlignment="1" applyProtection="1">
      <alignment horizontal="right"/>
      <protection hidden="1"/>
    </xf>
    <xf numFmtId="0" fontId="9" fillId="8" borderId="2" xfId="3" applyFont="1" applyFill="1" applyBorder="1" applyAlignment="1" applyProtection="1">
      <alignment vertical="center"/>
      <protection hidden="1"/>
    </xf>
    <xf numFmtId="0" fontId="14" fillId="8" borderId="3" xfId="3" applyFont="1" applyFill="1" applyBorder="1" applyAlignment="1" applyProtection="1">
      <alignment vertical="center"/>
      <protection hidden="1"/>
    </xf>
    <xf numFmtId="0" fontId="9" fillId="0" borderId="3" xfId="0" applyFont="1" applyBorder="1" applyAlignment="1" applyProtection="1">
      <alignment vertical="center"/>
      <protection hidden="1"/>
    </xf>
    <xf numFmtId="0" fontId="15" fillId="8" borderId="3" xfId="3" applyFont="1" applyFill="1" applyBorder="1" applyAlignment="1" applyProtection="1">
      <alignment vertical="center"/>
      <protection hidden="1"/>
    </xf>
    <xf numFmtId="0" fontId="9" fillId="8" borderId="4" xfId="3" applyFont="1" applyFill="1" applyBorder="1" applyAlignment="1" applyProtection="1">
      <alignment vertical="center"/>
      <protection hidden="1"/>
    </xf>
    <xf numFmtId="0" fontId="9" fillId="7" borderId="0" xfId="0" applyFont="1" applyFill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8" borderId="5" xfId="3" applyFont="1" applyFill="1" applyBorder="1" applyAlignment="1" applyProtection="1">
      <alignment vertical="center"/>
      <protection hidden="1"/>
    </xf>
    <xf numFmtId="0" fontId="6" fillId="8" borderId="0" xfId="3" applyFont="1" applyFill="1" applyAlignment="1" applyProtection="1">
      <alignment vertical="center"/>
      <protection hidden="1"/>
    </xf>
    <xf numFmtId="0" fontId="9" fillId="8" borderId="0" xfId="3" applyFont="1" applyFill="1" applyAlignment="1" applyProtection="1">
      <alignment vertical="center"/>
      <protection hidden="1"/>
    </xf>
    <xf numFmtId="0" fontId="9" fillId="8" borderId="6" xfId="3" applyFont="1" applyFill="1" applyBorder="1" applyAlignment="1" applyProtection="1">
      <alignment vertical="center"/>
      <protection hidden="1"/>
    </xf>
    <xf numFmtId="0" fontId="9" fillId="8" borderId="0" xfId="0" applyFont="1" applyFill="1" applyAlignment="1" applyProtection="1">
      <alignment vertical="center"/>
      <protection hidden="1"/>
    </xf>
    <xf numFmtId="0" fontId="9" fillId="8" borderId="0" xfId="3" applyFont="1" applyFill="1" applyAlignment="1" applyProtection="1">
      <alignment horizontal="center" vertical="center"/>
      <protection hidden="1"/>
    </xf>
    <xf numFmtId="0" fontId="6" fillId="8" borderId="0" xfId="3" applyFont="1" applyFill="1" applyAlignment="1" applyProtection="1">
      <alignment horizontal="right" vertical="center"/>
      <protection hidden="1"/>
    </xf>
    <xf numFmtId="49" fontId="9" fillId="5" borderId="0" xfId="4" applyNumberFormat="1" applyFont="1" applyBorder="1" applyAlignment="1" applyProtection="1">
      <alignment horizontal="center" vertical="center"/>
      <protection hidden="1"/>
    </xf>
    <xf numFmtId="0" fontId="6" fillId="8" borderId="0" xfId="3" applyFont="1" applyFill="1" applyAlignment="1" applyProtection="1">
      <alignment horizontal="center" vertical="center"/>
      <protection hidden="1"/>
    </xf>
    <xf numFmtId="0" fontId="9" fillId="0" borderId="6" xfId="0" applyFont="1" applyBorder="1" applyAlignment="1" applyProtection="1">
      <alignment vertical="center"/>
      <protection hidden="1"/>
    </xf>
    <xf numFmtId="0" fontId="9" fillId="8" borderId="5" xfId="0" applyFont="1" applyFill="1" applyBorder="1" applyAlignment="1" applyProtection="1">
      <alignment vertical="center"/>
      <protection hidden="1"/>
    </xf>
    <xf numFmtId="0" fontId="7" fillId="8" borderId="0" xfId="0" applyFont="1" applyFill="1" applyAlignment="1" applyProtection="1">
      <alignment vertical="center"/>
      <protection hidden="1"/>
    </xf>
    <xf numFmtId="0" fontId="9" fillId="8" borderId="6" xfId="0" applyFont="1" applyFill="1" applyBorder="1" applyAlignment="1" applyProtection="1">
      <alignment vertical="center"/>
      <protection hidden="1"/>
    </xf>
    <xf numFmtId="0" fontId="25" fillId="8" borderId="0" xfId="0" applyFont="1" applyFill="1" applyAlignment="1" applyProtection="1">
      <alignment vertical="center"/>
      <protection hidden="1"/>
    </xf>
    <xf numFmtId="0" fontId="9" fillId="8" borderId="8" xfId="3" applyFont="1" applyFill="1" applyBorder="1" applyAlignment="1" applyProtection="1">
      <alignment vertical="center"/>
      <protection hidden="1"/>
    </xf>
    <xf numFmtId="0" fontId="9" fillId="8" borderId="9" xfId="3" applyFont="1" applyFill="1" applyBorder="1" applyAlignment="1" applyProtection="1">
      <alignment vertical="center"/>
      <protection hidden="1"/>
    </xf>
    <xf numFmtId="0" fontId="9" fillId="8" borderId="10" xfId="3" applyFont="1" applyFill="1" applyBorder="1" applyAlignment="1" applyProtection="1">
      <alignment vertical="center"/>
      <protection hidden="1"/>
    </xf>
    <xf numFmtId="0" fontId="9" fillId="8" borderId="2" xfId="0" applyFont="1" applyFill="1" applyBorder="1" applyAlignment="1" applyProtection="1">
      <alignment vertical="center"/>
      <protection hidden="1"/>
    </xf>
    <xf numFmtId="0" fontId="15" fillId="8" borderId="4" xfId="3" applyFont="1" applyFill="1" applyBorder="1" applyAlignment="1" applyProtection="1">
      <alignment vertical="center"/>
      <protection hidden="1"/>
    </xf>
    <xf numFmtId="0" fontId="14" fillId="8" borderId="0" xfId="3" applyFont="1" applyFill="1" applyAlignment="1" applyProtection="1">
      <alignment vertical="center"/>
      <protection hidden="1"/>
    </xf>
    <xf numFmtId="0" fontId="15" fillId="8" borderId="0" xfId="3" applyFont="1" applyFill="1" applyAlignment="1" applyProtection="1">
      <alignment vertical="center"/>
      <protection hidden="1"/>
    </xf>
    <xf numFmtId="0" fontId="15" fillId="8" borderId="6" xfId="3" applyFont="1" applyFill="1" applyBorder="1" applyAlignment="1" applyProtection="1">
      <alignment vertical="center"/>
      <protection hidden="1"/>
    </xf>
    <xf numFmtId="0" fontId="6" fillId="14" borderId="19" xfId="0" applyFont="1" applyFill="1" applyBorder="1" applyAlignment="1" applyProtection="1">
      <alignment vertical="center"/>
      <protection hidden="1"/>
    </xf>
    <xf numFmtId="0" fontId="6" fillId="14" borderId="21" xfId="0" applyFont="1" applyFill="1" applyBorder="1" applyAlignment="1" applyProtection="1">
      <alignment vertical="center"/>
      <protection hidden="1"/>
    </xf>
    <xf numFmtId="0" fontId="6" fillId="14" borderId="20" xfId="0" applyFont="1" applyFill="1" applyBorder="1" applyAlignment="1" applyProtection="1">
      <alignment vertical="center"/>
      <protection hidden="1"/>
    </xf>
    <xf numFmtId="1" fontId="6" fillId="0" borderId="12" xfId="3" applyNumberFormat="1" applyFont="1" applyBorder="1" applyAlignment="1" applyProtection="1">
      <alignment horizontal="center" vertical="center"/>
      <protection hidden="1"/>
    </xf>
    <xf numFmtId="1" fontId="6" fillId="0" borderId="13" xfId="3" applyNumberFormat="1" applyFont="1" applyBorder="1" applyAlignment="1" applyProtection="1">
      <alignment horizontal="center" vertical="center"/>
      <protection hidden="1"/>
    </xf>
    <xf numFmtId="1" fontId="6" fillId="0" borderId="14" xfId="3" applyNumberFormat="1" applyFont="1" applyBorder="1" applyAlignment="1" applyProtection="1">
      <alignment horizontal="center" vertical="center"/>
      <protection hidden="1"/>
    </xf>
    <xf numFmtId="0" fontId="9" fillId="0" borderId="6" xfId="3" applyFont="1" applyBorder="1" applyAlignment="1" applyProtection="1">
      <alignment vertical="center"/>
      <protection hidden="1"/>
    </xf>
    <xf numFmtId="1" fontId="6" fillId="0" borderId="36" xfId="3" applyNumberFormat="1" applyFont="1" applyBorder="1" applyAlignment="1" applyProtection="1">
      <alignment horizontal="center" vertical="center"/>
      <protection hidden="1"/>
    </xf>
    <xf numFmtId="1" fontId="6" fillId="0" borderId="7" xfId="3" applyNumberFormat="1" applyFont="1" applyBorder="1" applyAlignment="1" applyProtection="1">
      <alignment horizontal="center" vertical="center"/>
      <protection hidden="1"/>
    </xf>
    <xf numFmtId="1" fontId="6" fillId="0" borderId="15" xfId="3" applyNumberFormat="1" applyFont="1" applyBorder="1" applyAlignment="1" applyProtection="1">
      <alignment horizontal="center" vertical="center"/>
      <protection hidden="1"/>
    </xf>
    <xf numFmtId="0" fontId="6" fillId="8" borderId="6" xfId="3" applyFont="1" applyFill="1" applyBorder="1" applyAlignment="1" applyProtection="1">
      <alignment horizontal="center" vertical="center"/>
      <protection hidden="1"/>
    </xf>
    <xf numFmtId="0" fontId="11" fillId="8" borderId="6" xfId="3" applyFont="1" applyFill="1" applyBorder="1" applyAlignment="1" applyProtection="1">
      <alignment horizontal="center" vertical="center"/>
      <protection hidden="1"/>
    </xf>
    <xf numFmtId="1" fontId="6" fillId="0" borderId="16" xfId="3" applyNumberFormat="1" applyFont="1" applyBorder="1" applyAlignment="1" applyProtection="1">
      <alignment horizontal="center" vertical="center"/>
      <protection hidden="1"/>
    </xf>
    <xf numFmtId="1" fontId="6" fillId="0" borderId="17" xfId="3" applyNumberFormat="1" applyFont="1" applyBorder="1" applyAlignment="1" applyProtection="1">
      <alignment horizontal="center" vertical="center"/>
      <protection hidden="1"/>
    </xf>
    <xf numFmtId="1" fontId="6" fillId="0" borderId="18" xfId="3" applyNumberFormat="1" applyFont="1" applyBorder="1" applyAlignment="1" applyProtection="1">
      <alignment horizontal="center" vertical="center"/>
      <protection hidden="1"/>
    </xf>
    <xf numFmtId="1" fontId="13" fillId="7" borderId="7" xfId="0" applyNumberFormat="1" applyFont="1" applyFill="1" applyBorder="1" applyAlignment="1" applyProtection="1">
      <alignment horizontal="center" vertical="center"/>
      <protection hidden="1"/>
    </xf>
    <xf numFmtId="0" fontId="6" fillId="8" borderId="0" xfId="0" applyFont="1" applyFill="1" applyAlignment="1" applyProtection="1">
      <alignment vertical="center"/>
      <protection hidden="1"/>
    </xf>
    <xf numFmtId="0" fontId="17" fillId="3" borderId="11" xfId="7" applyFont="1" applyBorder="1" applyAlignment="1" applyProtection="1">
      <alignment horizontal="center" vertical="center"/>
      <protection hidden="1"/>
    </xf>
    <xf numFmtId="0" fontId="8" fillId="2" borderId="11" xfId="6" applyFont="1" applyBorder="1" applyAlignment="1" applyProtection="1">
      <alignment horizontal="center" vertical="center"/>
      <protection hidden="1"/>
    </xf>
    <xf numFmtId="0" fontId="19" fillId="4" borderId="11" xfId="5" applyFont="1" applyBorder="1" applyAlignment="1" applyProtection="1">
      <alignment horizontal="center" vertical="center"/>
      <protection hidden="1"/>
    </xf>
    <xf numFmtId="1" fontId="12" fillId="8" borderId="11" xfId="3" applyNumberFormat="1" applyFont="1" applyFill="1" applyBorder="1" applyAlignment="1" applyProtection="1">
      <alignment horizontal="center" vertical="center"/>
      <protection hidden="1"/>
    </xf>
    <xf numFmtId="0" fontId="13" fillId="3" borderId="11" xfId="7" applyFont="1" applyBorder="1" applyAlignment="1" applyProtection="1">
      <alignment horizontal="center" vertical="center"/>
      <protection hidden="1"/>
    </xf>
    <xf numFmtId="0" fontId="13" fillId="4" borderId="11" xfId="5" applyFont="1" applyBorder="1" applyAlignment="1" applyProtection="1">
      <alignment horizontal="center" vertical="center"/>
      <protection hidden="1"/>
    </xf>
    <xf numFmtId="9" fontId="12" fillId="8" borderId="11" xfId="1" applyFont="1" applyFill="1" applyBorder="1" applyAlignment="1" applyProtection="1">
      <alignment horizontal="center" vertical="center"/>
      <protection hidden="1"/>
    </xf>
    <xf numFmtId="9" fontId="13" fillId="3" borderId="11" xfId="1" applyFont="1" applyFill="1" applyBorder="1" applyAlignment="1" applyProtection="1">
      <alignment horizontal="center" vertical="center"/>
      <protection hidden="1"/>
    </xf>
    <xf numFmtId="9" fontId="13" fillId="4" borderId="11" xfId="1" applyFont="1" applyFill="1" applyBorder="1" applyAlignment="1" applyProtection="1">
      <alignment horizontal="center" vertical="center"/>
      <protection hidden="1"/>
    </xf>
    <xf numFmtId="0" fontId="14" fillId="8" borderId="21" xfId="3" applyFont="1" applyFill="1" applyBorder="1" applyAlignment="1" applyProtection="1">
      <alignment horizontal="center" vertical="center"/>
      <protection hidden="1"/>
    </xf>
    <xf numFmtId="0" fontId="9" fillId="8" borderId="8" xfId="0" applyFont="1" applyFill="1" applyBorder="1" applyAlignment="1" applyProtection="1">
      <alignment vertical="center"/>
      <protection hidden="1"/>
    </xf>
    <xf numFmtId="0" fontId="15" fillId="8" borderId="9" xfId="3" applyFont="1" applyFill="1" applyBorder="1" applyAlignment="1" applyProtection="1">
      <alignment vertical="center"/>
      <protection hidden="1"/>
    </xf>
    <xf numFmtId="0" fontId="6" fillId="14" borderId="11" xfId="0" applyFont="1" applyFill="1" applyBorder="1" applyAlignment="1" applyProtection="1">
      <alignment horizontal="center" vertical="center"/>
      <protection hidden="1"/>
    </xf>
    <xf numFmtId="0" fontId="6" fillId="14" borderId="11" xfId="0" applyFont="1" applyFill="1" applyBorder="1" applyAlignment="1">
      <alignment horizontal="center" vertical="center"/>
    </xf>
    <xf numFmtId="0" fontId="21" fillId="8" borderId="4" xfId="0" applyFont="1" applyFill="1" applyBorder="1" applyAlignment="1" applyProtection="1">
      <alignment vertical="center"/>
      <protection hidden="1"/>
    </xf>
    <xf numFmtId="0" fontId="21" fillId="8" borderId="6" xfId="0" applyFont="1" applyFill="1" applyBorder="1" applyAlignment="1" applyProtection="1">
      <alignment vertical="center"/>
      <protection hidden="1"/>
    </xf>
    <xf numFmtId="1" fontId="13" fillId="8" borderId="7" xfId="3" applyNumberFormat="1" applyFont="1" applyFill="1" applyBorder="1" applyAlignment="1" applyProtection="1">
      <alignment horizontal="center" vertical="center"/>
      <protection hidden="1"/>
    </xf>
    <xf numFmtId="0" fontId="9" fillId="0" borderId="0" xfId="3" applyFont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1" fontId="12" fillId="8" borderId="0" xfId="3" applyNumberFormat="1" applyFont="1" applyFill="1" applyAlignment="1" applyProtection="1">
      <alignment horizontal="center" vertical="center"/>
      <protection hidden="1"/>
    </xf>
    <xf numFmtId="0" fontId="21" fillId="8" borderId="0" xfId="0" applyFont="1" applyFill="1" applyAlignment="1" applyProtection="1">
      <alignment vertical="center"/>
      <protection hidden="1"/>
    </xf>
    <xf numFmtId="0" fontId="20" fillId="2" borderId="11" xfId="6" applyFont="1" applyBorder="1" applyAlignment="1" applyProtection="1">
      <alignment horizontal="center" vertical="center"/>
      <protection hidden="1"/>
    </xf>
    <xf numFmtId="0" fontId="21" fillId="8" borderId="5" xfId="3" applyFont="1" applyFill="1" applyBorder="1" applyAlignment="1" applyProtection="1">
      <alignment vertical="center"/>
      <protection hidden="1"/>
    </xf>
    <xf numFmtId="0" fontId="21" fillId="7" borderId="0" xfId="3" applyFont="1" applyFill="1" applyAlignment="1" applyProtection="1">
      <alignment horizontal="center" vertical="center"/>
      <protection hidden="1"/>
    </xf>
    <xf numFmtId="0" fontId="9" fillId="7" borderId="0" xfId="3" applyFont="1" applyFill="1" applyAlignment="1" applyProtection="1">
      <alignment horizontal="center" vertical="center"/>
      <protection hidden="1"/>
    </xf>
    <xf numFmtId="0" fontId="24" fillId="7" borderId="0" xfId="2" applyFont="1" applyFill="1" applyBorder="1" applyAlignment="1" applyProtection="1">
      <alignment horizontal="center" vertical="center"/>
      <protection hidden="1"/>
    </xf>
    <xf numFmtId="0" fontId="21" fillId="7" borderId="0" xfId="3" applyFont="1" applyFill="1" applyAlignment="1" applyProtection="1">
      <alignment vertical="center"/>
      <protection hidden="1"/>
    </xf>
    <xf numFmtId="49" fontId="21" fillId="7" borderId="0" xfId="4" applyNumberFormat="1" applyFont="1" applyFill="1" applyBorder="1" applyAlignment="1" applyProtection="1">
      <alignment horizontal="center" vertical="center"/>
      <protection hidden="1"/>
    </xf>
    <xf numFmtId="1" fontId="23" fillId="0" borderId="7" xfId="3" applyNumberFormat="1" applyFont="1" applyBorder="1" applyAlignment="1" applyProtection="1">
      <alignment horizontal="center" vertical="center"/>
      <protection hidden="1"/>
    </xf>
    <xf numFmtId="0" fontId="21" fillId="8" borderId="0" xfId="3" applyFont="1" applyFill="1" applyAlignment="1" applyProtection="1">
      <alignment vertical="center"/>
      <protection hidden="1"/>
    </xf>
    <xf numFmtId="1" fontId="13" fillId="2" borderId="7" xfId="6" applyNumberFormat="1" applyFont="1" applyBorder="1" applyAlignment="1" applyProtection="1">
      <alignment horizontal="center" vertical="center"/>
      <protection hidden="1"/>
    </xf>
    <xf numFmtId="1" fontId="13" fillId="8" borderId="0" xfId="3" applyNumberFormat="1" applyFont="1" applyFill="1" applyAlignment="1" applyProtection="1">
      <alignment horizontal="center" vertical="center"/>
      <protection hidden="1"/>
    </xf>
    <xf numFmtId="1" fontId="13" fillId="4" borderId="7" xfId="5" applyNumberFormat="1" applyFont="1" applyBorder="1" applyAlignment="1" applyProtection="1">
      <alignment horizontal="center" vertical="center"/>
      <protection hidden="1"/>
    </xf>
    <xf numFmtId="1" fontId="13" fillId="3" borderId="7" xfId="7" applyNumberFormat="1" applyFont="1" applyBorder="1" applyAlignment="1" applyProtection="1">
      <alignment horizontal="center" vertical="center"/>
      <protection hidden="1"/>
    </xf>
    <xf numFmtId="9" fontId="13" fillId="2" borderId="11" xfId="1" applyFont="1" applyFill="1" applyBorder="1" applyAlignment="1" applyProtection="1">
      <alignment horizontal="center" vertical="center"/>
      <protection hidden="1"/>
    </xf>
    <xf numFmtId="9" fontId="13" fillId="4" borderId="7" xfId="1" applyFont="1" applyFill="1" applyBorder="1" applyAlignment="1" applyProtection="1">
      <alignment horizontal="center" vertical="center"/>
      <protection hidden="1"/>
    </xf>
    <xf numFmtId="9" fontId="13" fillId="3" borderId="7" xfId="1" applyFont="1" applyFill="1" applyBorder="1" applyAlignment="1" applyProtection="1">
      <alignment horizontal="center" vertical="center"/>
      <protection hidden="1"/>
    </xf>
    <xf numFmtId="0" fontId="9" fillId="8" borderId="0" xfId="3" applyFont="1" applyFill="1" applyAlignment="1" applyProtection="1">
      <alignment horizontal="right" vertical="center"/>
      <protection hidden="1"/>
    </xf>
    <xf numFmtId="2" fontId="13" fillId="3" borderId="7" xfId="7" applyNumberFormat="1" applyFont="1" applyBorder="1" applyAlignment="1" applyProtection="1">
      <alignment horizontal="center" vertical="center"/>
      <protection hidden="1"/>
    </xf>
    <xf numFmtId="2" fontId="13" fillId="4" borderId="7" xfId="5" applyNumberFormat="1" applyFont="1" applyBorder="1" applyAlignment="1" applyProtection="1">
      <alignment horizontal="center" vertical="center"/>
      <protection hidden="1"/>
    </xf>
    <xf numFmtId="0" fontId="21" fillId="8" borderId="8" xfId="3" applyFont="1" applyFill="1" applyBorder="1" applyAlignment="1" applyProtection="1">
      <alignment vertical="center"/>
      <protection hidden="1"/>
    </xf>
    <xf numFmtId="0" fontId="9" fillId="8" borderId="9" xfId="3" applyFont="1" applyFill="1" applyBorder="1" applyAlignment="1" applyProtection="1">
      <alignment horizontal="center" vertical="center"/>
      <protection hidden="1"/>
    </xf>
    <xf numFmtId="0" fontId="21" fillId="8" borderId="9" xfId="0" applyFont="1" applyFill="1" applyBorder="1" applyAlignment="1" applyProtection="1">
      <alignment vertical="center"/>
      <protection hidden="1"/>
    </xf>
    <xf numFmtId="0" fontId="21" fillId="8" borderId="10" xfId="0" applyFont="1" applyFill="1" applyBorder="1" applyAlignment="1" applyProtection="1">
      <alignment vertical="center"/>
      <protection hidden="1"/>
    </xf>
    <xf numFmtId="0" fontId="23" fillId="8" borderId="30" xfId="0" applyFont="1" applyFill="1" applyBorder="1" applyAlignment="1" applyProtection="1">
      <alignment vertical="center"/>
      <protection hidden="1"/>
    </xf>
    <xf numFmtId="0" fontId="0" fillId="0" borderId="30" xfId="0" applyBorder="1" applyProtection="1">
      <protection hidden="1"/>
    </xf>
    <xf numFmtId="0" fontId="23" fillId="8" borderId="30" xfId="0" applyFont="1" applyFill="1" applyBorder="1" applyProtection="1">
      <protection hidden="1"/>
    </xf>
    <xf numFmtId="0" fontId="21" fillId="8" borderId="30" xfId="0" applyFont="1" applyFill="1" applyBorder="1" applyProtection="1">
      <protection hidden="1"/>
    </xf>
    <xf numFmtId="0" fontId="21" fillId="8" borderId="38" xfId="0" applyFont="1" applyFill="1" applyBorder="1" applyProtection="1">
      <protection hidden="1"/>
    </xf>
    <xf numFmtId="0" fontId="21" fillId="7" borderId="0" xfId="0" applyFont="1" applyFill="1" applyProtection="1">
      <protection hidden="1"/>
    </xf>
    <xf numFmtId="0" fontId="0" fillId="7" borderId="0" xfId="0" applyFill="1" applyProtection="1">
      <protection hidden="1"/>
    </xf>
    <xf numFmtId="0" fontId="21" fillId="8" borderId="31" xfId="0" applyFont="1" applyFill="1" applyBorder="1" applyProtection="1">
      <protection hidden="1"/>
    </xf>
    <xf numFmtId="0" fontId="21" fillId="8" borderId="39" xfId="0" applyFont="1" applyFill="1" applyBorder="1" applyProtection="1">
      <protection hidden="1"/>
    </xf>
    <xf numFmtId="0" fontId="23" fillId="7" borderId="0" xfId="0" applyFont="1" applyFill="1" applyProtection="1">
      <protection hidden="1"/>
    </xf>
    <xf numFmtId="0" fontId="0" fillId="0" borderId="31" xfId="0" applyBorder="1" applyProtection="1">
      <protection hidden="1"/>
    </xf>
    <xf numFmtId="0" fontId="23" fillId="7" borderId="0" xfId="0" applyFont="1" applyFill="1" applyAlignment="1" applyProtection="1">
      <alignment vertical="center"/>
      <protection hidden="1"/>
    </xf>
    <xf numFmtId="0" fontId="23" fillId="8" borderId="31" xfId="0" applyFont="1" applyFill="1" applyBorder="1" applyProtection="1">
      <protection hidden="1"/>
    </xf>
    <xf numFmtId="2" fontId="21" fillId="19" borderId="0" xfId="0" applyNumberFormat="1" applyFont="1" applyFill="1" applyAlignment="1" applyProtection="1">
      <alignment horizontal="center"/>
      <protection hidden="1"/>
    </xf>
    <xf numFmtId="2" fontId="21" fillId="19" borderId="0" xfId="0" applyNumberFormat="1" applyFont="1" applyFill="1" applyAlignment="1" applyProtection="1">
      <alignment horizontal="center" vertical="center"/>
      <protection hidden="1"/>
    </xf>
    <xf numFmtId="2" fontId="21" fillId="8" borderId="0" xfId="0" applyNumberFormat="1" applyFont="1" applyFill="1" applyAlignment="1" applyProtection="1">
      <alignment horizontal="center"/>
      <protection hidden="1"/>
    </xf>
    <xf numFmtId="2" fontId="27" fillId="13" borderId="0" xfId="0" applyNumberFormat="1" applyFont="1" applyFill="1" applyAlignment="1" applyProtection="1">
      <alignment horizontal="center"/>
      <protection locked="0"/>
    </xf>
    <xf numFmtId="2" fontId="23" fillId="7" borderId="0" xfId="0" applyNumberFormat="1" applyFont="1" applyFill="1" applyAlignment="1" applyProtection="1">
      <alignment horizontal="center"/>
      <protection hidden="1"/>
    </xf>
    <xf numFmtId="2" fontId="28" fillId="7" borderId="0" xfId="0" applyNumberFormat="1" applyFont="1" applyFill="1" applyAlignment="1" applyProtection="1">
      <alignment horizontal="center"/>
      <protection hidden="1"/>
    </xf>
    <xf numFmtId="0" fontId="0" fillId="8" borderId="31" xfId="0" applyFill="1" applyBorder="1" applyProtection="1">
      <protection hidden="1"/>
    </xf>
    <xf numFmtId="0" fontId="0" fillId="8" borderId="39" xfId="0" applyFill="1" applyBorder="1" applyProtection="1">
      <protection hidden="1"/>
    </xf>
    <xf numFmtId="2" fontId="29" fillId="13" borderId="0" xfId="0" applyNumberFormat="1" applyFont="1" applyFill="1" applyAlignment="1" applyProtection="1">
      <alignment horizontal="center"/>
      <protection hidden="1"/>
    </xf>
    <xf numFmtId="0" fontId="0" fillId="0" borderId="32" xfId="0" applyBorder="1" applyProtection="1">
      <protection hidden="1"/>
    </xf>
    <xf numFmtId="0" fontId="21" fillId="8" borderId="33" xfId="0" applyFont="1" applyFill="1" applyBorder="1" applyProtection="1">
      <protection hidden="1"/>
    </xf>
    <xf numFmtId="0" fontId="21" fillId="8" borderId="40" xfId="0" applyFont="1" applyFill="1" applyBorder="1" applyProtection="1">
      <protection hidden="1"/>
    </xf>
    <xf numFmtId="0" fontId="6" fillId="8" borderId="29" xfId="0" applyFont="1" applyFill="1" applyBorder="1" applyProtection="1">
      <protection hidden="1"/>
    </xf>
    <xf numFmtId="0" fontId="26" fillId="8" borderId="3" xfId="3" applyFont="1" applyFill="1" applyBorder="1" applyAlignment="1" applyProtection="1">
      <alignment vertical="center"/>
      <protection hidden="1"/>
    </xf>
    <xf numFmtId="0" fontId="9" fillId="0" borderId="21" xfId="0" applyFont="1" applyBorder="1" applyAlignment="1" applyProtection="1">
      <alignment vertical="center"/>
      <protection hidden="1"/>
    </xf>
    <xf numFmtId="1" fontId="16" fillId="8" borderId="25" xfId="3" applyNumberFormat="1" applyFont="1" applyFill="1" applyBorder="1" applyAlignment="1" applyProtection="1">
      <alignment horizontal="center" vertical="center"/>
      <protection hidden="1"/>
    </xf>
    <xf numFmtId="0" fontId="9" fillId="8" borderId="3" xfId="0" applyFont="1" applyFill="1" applyBorder="1" applyAlignment="1" applyProtection="1">
      <alignment vertical="center"/>
      <protection hidden="1"/>
    </xf>
    <xf numFmtId="0" fontId="7" fillId="0" borderId="0" xfId="3" applyFont="1" applyAlignment="1" applyProtection="1">
      <alignment horizontal="left" vertical="center"/>
      <protection hidden="1"/>
    </xf>
    <xf numFmtId="0" fontId="7" fillId="8" borderId="0" xfId="3" applyFont="1" applyFill="1" applyAlignment="1" applyProtection="1">
      <alignment horizontal="left" vertical="center"/>
      <protection hidden="1"/>
    </xf>
    <xf numFmtId="0" fontId="7" fillId="8" borderId="0" xfId="0" applyFont="1" applyFill="1" applyAlignment="1" applyProtection="1">
      <alignment horizontal="left" vertical="center"/>
      <protection hidden="1"/>
    </xf>
    <xf numFmtId="0" fontId="26" fillId="8" borderId="0" xfId="3" applyFont="1" applyFill="1" applyAlignment="1" applyProtection="1">
      <alignment horizontal="right" vertical="center"/>
      <protection hidden="1"/>
    </xf>
    <xf numFmtId="0" fontId="23" fillId="9" borderId="19" xfId="3" applyFont="1" applyFill="1" applyBorder="1" applyAlignment="1" applyProtection="1">
      <alignment horizontal="left" vertical="center"/>
      <protection hidden="1"/>
    </xf>
    <xf numFmtId="0" fontId="23" fillId="9" borderId="21" xfId="3" applyFont="1" applyFill="1" applyBorder="1" applyAlignment="1" applyProtection="1">
      <alignment horizontal="center" vertical="center"/>
      <protection hidden="1"/>
    </xf>
    <xf numFmtId="0" fontId="23" fillId="9" borderId="41" xfId="3" applyFont="1" applyFill="1" applyBorder="1" applyAlignment="1" applyProtection="1">
      <alignment horizontal="right" vertical="center"/>
      <protection hidden="1"/>
    </xf>
    <xf numFmtId="1" fontId="42" fillId="9" borderId="26" xfId="3" applyNumberFormat="1" applyFont="1" applyFill="1" applyBorder="1" applyAlignment="1" applyProtection="1">
      <alignment horizontal="center" vertical="center"/>
      <protection hidden="1"/>
    </xf>
    <xf numFmtId="0" fontId="21" fillId="9" borderId="21" xfId="3" applyFont="1" applyFill="1" applyBorder="1" applyAlignment="1" applyProtection="1">
      <alignment vertical="center"/>
      <protection hidden="1"/>
    </xf>
    <xf numFmtId="1" fontId="42" fillId="9" borderId="41" xfId="3" applyNumberFormat="1" applyFont="1" applyFill="1" applyBorder="1" applyAlignment="1" applyProtection="1">
      <alignment horizontal="center" vertical="center"/>
      <protection hidden="1"/>
    </xf>
    <xf numFmtId="1" fontId="42" fillId="9" borderId="20" xfId="3" applyNumberFormat="1" applyFont="1" applyFill="1" applyBorder="1" applyAlignment="1" applyProtection="1">
      <alignment horizontal="center" vertical="center"/>
      <protection hidden="1"/>
    </xf>
    <xf numFmtId="164" fontId="22" fillId="6" borderId="7" xfId="3" applyNumberFormat="1" applyFont="1" applyFill="1" applyBorder="1" applyAlignment="1" applyProtection="1">
      <alignment horizontal="center" vertical="center"/>
      <protection locked="0"/>
    </xf>
    <xf numFmtId="1" fontId="10" fillId="6" borderId="7" xfId="3" applyNumberFormat="1" applyFont="1" applyFill="1" applyBorder="1" applyAlignment="1" applyProtection="1">
      <alignment horizontal="center" vertical="center"/>
      <protection locked="0"/>
    </xf>
    <xf numFmtId="1" fontId="10" fillId="6" borderId="12" xfId="3" applyNumberFormat="1" applyFont="1" applyFill="1" applyBorder="1" applyAlignment="1" applyProtection="1">
      <alignment horizontal="center" vertical="center"/>
      <protection locked="0"/>
    </xf>
    <xf numFmtId="1" fontId="10" fillId="6" borderId="13" xfId="3" applyNumberFormat="1" applyFont="1" applyFill="1" applyBorder="1" applyAlignment="1" applyProtection="1">
      <alignment horizontal="center" vertical="center"/>
      <protection locked="0"/>
    </xf>
    <xf numFmtId="1" fontId="10" fillId="6" borderId="14" xfId="3" applyNumberFormat="1" applyFont="1" applyFill="1" applyBorder="1" applyAlignment="1" applyProtection="1">
      <alignment horizontal="center" vertical="center"/>
      <protection locked="0"/>
    </xf>
    <xf numFmtId="1" fontId="10" fillId="6" borderId="36" xfId="3" applyNumberFormat="1" applyFont="1" applyFill="1" applyBorder="1" applyAlignment="1" applyProtection="1">
      <alignment horizontal="center" vertical="center"/>
      <protection locked="0"/>
    </xf>
    <xf numFmtId="1" fontId="10" fillId="6" borderId="15" xfId="3" applyNumberFormat="1" applyFont="1" applyFill="1" applyBorder="1" applyAlignment="1" applyProtection="1">
      <alignment horizontal="center" vertical="center"/>
      <protection locked="0"/>
    </xf>
    <xf numFmtId="1" fontId="10" fillId="6" borderId="16" xfId="3" applyNumberFormat="1" applyFont="1" applyFill="1" applyBorder="1" applyAlignment="1" applyProtection="1">
      <alignment horizontal="center" vertical="center"/>
      <protection locked="0"/>
    </xf>
    <xf numFmtId="1" fontId="10" fillId="6" borderId="17" xfId="3" applyNumberFormat="1" applyFont="1" applyFill="1" applyBorder="1" applyAlignment="1" applyProtection="1">
      <alignment horizontal="center" vertical="center"/>
      <protection locked="0"/>
    </xf>
    <xf numFmtId="1" fontId="10" fillId="6" borderId="18" xfId="3" applyNumberFormat="1" applyFont="1" applyFill="1" applyBorder="1" applyAlignment="1" applyProtection="1">
      <alignment horizontal="center" vertical="center"/>
      <protection locked="0"/>
    </xf>
    <xf numFmtId="0" fontId="23" fillId="9" borderId="20" xfId="3" applyFont="1" applyFill="1" applyBorder="1" applyAlignment="1" applyProtection="1">
      <alignment horizontal="center" vertical="center"/>
      <protection hidden="1"/>
    </xf>
    <xf numFmtId="0" fontId="23" fillId="10" borderId="19" xfId="3" applyFont="1" applyFill="1" applyBorder="1" applyAlignment="1" applyProtection="1">
      <alignment horizontal="left" vertical="center"/>
      <protection hidden="1"/>
    </xf>
    <xf numFmtId="0" fontId="23" fillId="10" borderId="21" xfId="3" applyFont="1" applyFill="1" applyBorder="1" applyAlignment="1" applyProtection="1">
      <alignment horizontal="center" vertical="center"/>
      <protection hidden="1"/>
    </xf>
    <xf numFmtId="0" fontId="23" fillId="10" borderId="41" xfId="3" applyFont="1" applyFill="1" applyBorder="1" applyAlignment="1" applyProtection="1">
      <alignment horizontal="right" vertical="center"/>
      <protection hidden="1"/>
    </xf>
    <xf numFmtId="1" fontId="42" fillId="10" borderId="26" xfId="3" applyNumberFormat="1" applyFont="1" applyFill="1" applyBorder="1" applyAlignment="1" applyProtection="1">
      <alignment horizontal="center" vertical="center"/>
      <protection hidden="1"/>
    </xf>
    <xf numFmtId="0" fontId="21" fillId="10" borderId="21" xfId="3" applyFont="1" applyFill="1" applyBorder="1" applyAlignment="1" applyProtection="1">
      <alignment vertical="center"/>
      <protection hidden="1"/>
    </xf>
    <xf numFmtId="1" fontId="42" fillId="10" borderId="41" xfId="3" applyNumberFormat="1" applyFont="1" applyFill="1" applyBorder="1" applyAlignment="1" applyProtection="1">
      <alignment horizontal="center" vertical="center"/>
      <protection hidden="1"/>
    </xf>
    <xf numFmtId="1" fontId="42" fillId="10" borderId="20" xfId="3" applyNumberFormat="1" applyFont="1" applyFill="1" applyBorder="1" applyAlignment="1" applyProtection="1">
      <alignment horizontal="center" vertical="center"/>
      <protection hidden="1"/>
    </xf>
    <xf numFmtId="1" fontId="9" fillId="7" borderId="0" xfId="0" applyNumberFormat="1" applyFont="1" applyFill="1" applyAlignment="1" applyProtection="1">
      <alignment vertical="center"/>
      <protection hidden="1"/>
    </xf>
    <xf numFmtId="0" fontId="6" fillId="8" borderId="0" xfId="0" applyFont="1" applyFill="1" applyAlignment="1" applyProtection="1">
      <alignment horizontal="center" vertical="center"/>
      <protection hidden="1"/>
    </xf>
    <xf numFmtId="0" fontId="26" fillId="8" borderId="19" xfId="3" applyFont="1" applyFill="1" applyBorder="1" applyAlignment="1" applyProtection="1">
      <alignment horizontal="left" vertical="center"/>
      <protection hidden="1"/>
    </xf>
    <xf numFmtId="0" fontId="6" fillId="8" borderId="0" xfId="3" applyFont="1" applyFill="1" applyAlignment="1">
      <alignment horizontal="center" vertical="center"/>
    </xf>
    <xf numFmtId="0" fontId="9" fillId="8" borderId="2" xfId="3" applyFont="1" applyFill="1" applyBorder="1" applyAlignment="1">
      <alignment vertical="center"/>
    </xf>
    <xf numFmtId="0" fontId="9" fillId="8" borderId="3" xfId="3" applyFont="1" applyFill="1" applyBorder="1" applyAlignment="1">
      <alignment vertical="center"/>
    </xf>
    <xf numFmtId="0" fontId="9" fillId="8" borderId="4" xfId="3" applyFont="1" applyFill="1" applyBorder="1" applyAlignment="1">
      <alignment vertical="center"/>
    </xf>
    <xf numFmtId="0" fontId="9" fillId="8" borderId="8" xfId="3" applyFont="1" applyFill="1" applyBorder="1" applyAlignment="1">
      <alignment vertical="center"/>
    </xf>
    <xf numFmtId="49" fontId="9" fillId="10" borderId="42" xfId="4" applyNumberFormat="1" applyFont="1" applyFill="1" applyBorder="1" applyAlignment="1" applyProtection="1">
      <alignment horizontal="center" vertical="center"/>
    </xf>
    <xf numFmtId="1" fontId="6" fillId="8" borderId="27" xfId="3" applyNumberFormat="1" applyFont="1" applyFill="1" applyBorder="1" applyAlignment="1">
      <alignment horizontal="center" vertical="center"/>
    </xf>
    <xf numFmtId="1" fontId="6" fillId="8" borderId="43" xfId="3" applyNumberFormat="1" applyFont="1" applyFill="1" applyBorder="1" applyAlignment="1">
      <alignment horizontal="center" vertical="center"/>
    </xf>
    <xf numFmtId="1" fontId="6" fillId="8" borderId="37" xfId="3" applyNumberFormat="1" applyFont="1" applyFill="1" applyBorder="1" applyAlignment="1">
      <alignment horizontal="center" vertical="center"/>
    </xf>
    <xf numFmtId="1" fontId="6" fillId="8" borderId="44" xfId="3" applyNumberFormat="1" applyFont="1" applyFill="1" applyBorder="1" applyAlignment="1">
      <alignment horizontal="center" vertical="center"/>
    </xf>
    <xf numFmtId="1" fontId="6" fillId="8" borderId="20" xfId="3" applyNumberFormat="1" applyFont="1" applyFill="1" applyBorder="1" applyAlignment="1">
      <alignment horizontal="center" vertical="center"/>
    </xf>
    <xf numFmtId="1" fontId="6" fillId="8" borderId="4" xfId="3" applyNumberFormat="1" applyFont="1" applyFill="1" applyBorder="1" applyAlignment="1">
      <alignment horizontal="center" vertical="center"/>
    </xf>
    <xf numFmtId="0" fontId="23" fillId="7" borderId="0" xfId="3" applyFont="1" applyFill="1" applyAlignment="1" applyProtection="1">
      <alignment horizontal="center" vertical="center"/>
      <protection hidden="1"/>
    </xf>
    <xf numFmtId="0" fontId="10" fillId="6" borderId="19" xfId="3" applyFont="1" applyFill="1" applyBorder="1" applyAlignment="1" applyProtection="1">
      <alignment horizontal="center" vertical="center"/>
      <protection locked="0"/>
    </xf>
    <xf numFmtId="0" fontId="10" fillId="6" borderId="21" xfId="3" applyFont="1" applyFill="1" applyBorder="1" applyAlignment="1" applyProtection="1">
      <alignment horizontal="center" vertical="center"/>
      <protection locked="0"/>
    </xf>
    <xf numFmtId="0" fontId="10" fillId="6" borderId="20" xfId="3" applyFont="1" applyFill="1" applyBorder="1" applyAlignment="1" applyProtection="1">
      <alignment horizontal="center" vertical="center"/>
      <protection locked="0"/>
    </xf>
    <xf numFmtId="14" fontId="10" fillId="6" borderId="7" xfId="3" applyNumberFormat="1" applyFont="1" applyFill="1" applyBorder="1" applyAlignment="1" applyProtection="1">
      <alignment horizontal="center" vertical="center"/>
      <protection locked="0"/>
    </xf>
    <xf numFmtId="0" fontId="10" fillId="6" borderId="7" xfId="3" applyFont="1" applyFill="1" applyBorder="1" applyAlignment="1" applyProtection="1">
      <alignment horizontal="center" vertical="center"/>
      <protection locked="0"/>
    </xf>
    <xf numFmtId="0" fontId="6" fillId="8" borderId="19" xfId="0" applyFont="1" applyFill="1" applyBorder="1" applyAlignment="1">
      <alignment horizontal="center" vertical="center"/>
    </xf>
    <xf numFmtId="0" fontId="6" fillId="8" borderId="21" xfId="0" applyFont="1" applyFill="1" applyBorder="1" applyAlignment="1">
      <alignment horizontal="center" vertical="center"/>
    </xf>
    <xf numFmtId="0" fontId="6" fillId="8" borderId="20" xfId="0" applyFont="1" applyFill="1" applyBorder="1" applyAlignment="1">
      <alignment horizontal="center" vertical="center"/>
    </xf>
    <xf numFmtId="0" fontId="13" fillId="7" borderId="7" xfId="3" applyFont="1" applyFill="1" applyBorder="1" applyAlignment="1" applyProtection="1">
      <alignment horizontal="center" vertical="center"/>
      <protection locked="0" hidden="1"/>
    </xf>
    <xf numFmtId="14" fontId="13" fillId="7" borderId="22" xfId="3" applyNumberFormat="1" applyFont="1" applyFill="1" applyBorder="1" applyAlignment="1" applyProtection="1">
      <alignment horizontal="center" vertical="center"/>
      <protection locked="0" hidden="1"/>
    </xf>
    <xf numFmtId="14" fontId="13" fillId="7" borderId="23" xfId="3" applyNumberFormat="1" applyFont="1" applyFill="1" applyBorder="1" applyAlignment="1" applyProtection="1">
      <alignment horizontal="center" vertical="center"/>
      <protection locked="0" hidden="1"/>
    </xf>
    <xf numFmtId="14" fontId="13" fillId="7" borderId="24" xfId="3" applyNumberFormat="1" applyFont="1" applyFill="1" applyBorder="1" applyAlignment="1" applyProtection="1">
      <alignment horizontal="center" vertical="center"/>
      <protection locked="0" hidden="1"/>
    </xf>
    <xf numFmtId="14" fontId="13" fillId="7" borderId="7" xfId="3" applyNumberFormat="1" applyFont="1" applyFill="1" applyBorder="1" applyAlignment="1" applyProtection="1">
      <alignment horizontal="center" vertical="center"/>
      <protection locked="0" hidden="1"/>
    </xf>
    <xf numFmtId="0" fontId="6" fillId="8" borderId="19" xfId="0" applyFont="1" applyFill="1" applyBorder="1" applyAlignment="1" applyProtection="1">
      <alignment horizontal="center" vertical="center"/>
      <protection hidden="1"/>
    </xf>
    <xf numFmtId="0" fontId="6" fillId="8" borderId="21" xfId="0" applyFont="1" applyFill="1" applyBorder="1" applyAlignment="1" applyProtection="1">
      <alignment horizontal="center" vertical="center"/>
      <protection hidden="1"/>
    </xf>
    <xf numFmtId="0" fontId="6" fillId="8" borderId="20" xfId="0" applyFont="1" applyFill="1" applyBorder="1" applyAlignment="1" applyProtection="1">
      <alignment horizontal="center" vertical="center"/>
      <protection hidden="1"/>
    </xf>
    <xf numFmtId="0" fontId="13" fillId="7" borderId="7" xfId="3" applyFont="1" applyFill="1" applyBorder="1" applyAlignment="1" applyProtection="1">
      <alignment horizontal="center" vertical="center"/>
      <protection hidden="1"/>
    </xf>
    <xf numFmtId="14" fontId="13" fillId="7" borderId="22" xfId="3" applyNumberFormat="1" applyFont="1" applyFill="1" applyBorder="1" applyAlignment="1" applyProtection="1">
      <alignment horizontal="center" vertical="center"/>
      <protection hidden="1"/>
    </xf>
    <xf numFmtId="14" fontId="13" fillId="7" borderId="23" xfId="3" applyNumberFormat="1" applyFont="1" applyFill="1" applyBorder="1" applyAlignment="1" applyProtection="1">
      <alignment horizontal="center" vertical="center"/>
      <protection hidden="1"/>
    </xf>
    <xf numFmtId="14" fontId="13" fillId="7" borderId="24" xfId="3" applyNumberFormat="1" applyFont="1" applyFill="1" applyBorder="1" applyAlignment="1" applyProtection="1">
      <alignment horizontal="center" vertical="center"/>
      <protection hidden="1"/>
    </xf>
    <xf numFmtId="14" fontId="13" fillId="7" borderId="7" xfId="3" applyNumberFormat="1" applyFont="1" applyFill="1" applyBorder="1" applyAlignment="1" applyProtection="1">
      <alignment horizontal="center" vertical="center"/>
      <protection hidden="1"/>
    </xf>
    <xf numFmtId="0" fontId="9" fillId="0" borderId="7" xfId="3" applyFont="1" applyBorder="1" applyAlignment="1" applyProtection="1">
      <alignment horizontal="right" vertical="center"/>
      <protection hidden="1"/>
    </xf>
    <xf numFmtId="0" fontId="9" fillId="0" borderId="7" xfId="3" applyFont="1" applyBorder="1" applyAlignment="1" applyProtection="1">
      <alignment horizontal="center" vertical="center"/>
      <protection hidden="1"/>
    </xf>
    <xf numFmtId="0" fontId="9" fillId="0" borderId="22" xfId="3" applyFont="1" applyBorder="1" applyAlignment="1" applyProtection="1">
      <alignment horizontal="center" vertical="center"/>
      <protection hidden="1"/>
    </xf>
    <xf numFmtId="0" fontId="6" fillId="0" borderId="7" xfId="3" applyFont="1" applyBorder="1" applyAlignment="1" applyProtection="1">
      <alignment horizontal="center" vertical="center"/>
      <protection hidden="1"/>
    </xf>
    <xf numFmtId="2" fontId="12" fillId="0" borderId="7" xfId="1" applyNumberFormat="1" applyFont="1" applyBorder="1" applyAlignment="1" applyProtection="1">
      <alignment horizontal="center" vertical="center"/>
      <protection hidden="1"/>
    </xf>
    <xf numFmtId="164" fontId="12" fillId="0" borderId="7" xfId="1" applyNumberFormat="1" applyFont="1" applyBorder="1" applyAlignment="1" applyProtection="1">
      <alignment horizontal="center" vertical="center"/>
      <protection hidden="1"/>
    </xf>
    <xf numFmtId="0" fontId="9" fillId="8" borderId="7" xfId="3" applyFont="1" applyFill="1" applyBorder="1" applyAlignment="1" applyProtection="1">
      <alignment horizontal="center" vertical="center"/>
      <protection hidden="1"/>
    </xf>
    <xf numFmtId="1" fontId="13" fillId="8" borderId="7" xfId="3" applyNumberFormat="1" applyFont="1" applyFill="1" applyBorder="1" applyAlignment="1" applyProtection="1">
      <alignment horizontal="center" vertical="center"/>
      <protection hidden="1"/>
    </xf>
    <xf numFmtId="0" fontId="6" fillId="8" borderId="0" xfId="3" applyFont="1" applyFill="1" applyAlignment="1" applyProtection="1">
      <alignment horizontal="center" vertical="center"/>
      <protection hidden="1"/>
    </xf>
    <xf numFmtId="0" fontId="6" fillId="13" borderId="7" xfId="3" applyFont="1" applyFill="1" applyBorder="1" applyAlignment="1" applyProtection="1">
      <alignment horizontal="center" vertical="center"/>
      <protection hidden="1"/>
    </xf>
    <xf numFmtId="1" fontId="22" fillId="6" borderId="7" xfId="3" applyNumberFormat="1" applyFont="1" applyFill="1" applyBorder="1" applyAlignment="1" applyProtection="1">
      <alignment horizontal="center" vertical="center"/>
      <protection locked="0"/>
    </xf>
    <xf numFmtId="0" fontId="6" fillId="8" borderId="7" xfId="3" applyFont="1" applyFill="1" applyBorder="1" applyAlignment="1" applyProtection="1">
      <alignment horizontal="center" vertical="center"/>
      <protection hidden="1"/>
    </xf>
    <xf numFmtId="0" fontId="13" fillId="8" borderId="7" xfId="3" applyFont="1" applyFill="1" applyBorder="1" applyAlignment="1">
      <alignment horizontal="center" vertical="center"/>
    </xf>
    <xf numFmtId="14" fontId="13" fillId="8" borderId="7" xfId="3" applyNumberFormat="1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</cellXfs>
  <cellStyles count="19">
    <cellStyle name="20% - Accent1 2" xfId="9" xr:uid="{82DE6562-32E3-44A1-8BB4-6F4A66095D6A}"/>
    <cellStyle name="20% - Accent5 2" xfId="4" xr:uid="{C6B47835-7705-4C5E-B8CD-347BB18CEF6D}"/>
    <cellStyle name="20% - Accent5 2 2" xfId="17" xr:uid="{14641490-D563-43B3-B44F-62BC8DC18AF1}"/>
    <cellStyle name="Bad 2" xfId="7" xr:uid="{A07E5868-3848-41A3-B44E-F38E61C4E227}"/>
    <cellStyle name="Bad 2 2" xfId="14" xr:uid="{9745F76F-799B-45A0-9E76-2CC2B36C1D40}"/>
    <cellStyle name="Good 2" xfId="6" xr:uid="{3F792A5C-830C-4EE0-987F-A0F97C05F0F7}"/>
    <cellStyle name="Good 2 2" xfId="15" xr:uid="{FD315889-C95D-47AB-9B4F-69FB38E6B6B2}"/>
    <cellStyle name="Heading 2" xfId="2" builtinId="17"/>
    <cellStyle name="Heading 2 2" xfId="13" xr:uid="{9CFA3E00-1895-4B07-A634-5F2D739A3064}"/>
    <cellStyle name="Neutral 2" xfId="5" xr:uid="{72C5985B-37C3-43F1-A332-1986D51CEF79}"/>
    <cellStyle name="Neutral 2 2" xfId="18" xr:uid="{CC66A2A9-A615-471D-AC08-B7BA21C49D03}"/>
    <cellStyle name="Normal" xfId="0" builtinId="0"/>
    <cellStyle name="Normal 2" xfId="3" xr:uid="{D2F7F7E4-534B-47A0-8326-F6239B38CFA3}"/>
    <cellStyle name="Normal 2 2" xfId="16" xr:uid="{53B41B0F-E8DA-42A6-8FF5-4065D340B27A}"/>
    <cellStyle name="Normal 3" xfId="8" xr:uid="{B9A7E9F5-4A86-4F98-9B66-5249B3DF3435}"/>
    <cellStyle name="Normal 4" xfId="11" xr:uid="{6DE6DA57-9485-4B73-9DE7-641913E6E1FB}"/>
    <cellStyle name="Normal 5" xfId="12" xr:uid="{F8CF0A94-56C3-42AA-B11A-C735E884A654}"/>
    <cellStyle name="Output 2" xfId="10" xr:uid="{823FE3DF-A698-48F0-99D6-21D1B65155B0}"/>
    <cellStyle name="Percent" xfId="1" builtinId="5"/>
  </cellStyles>
  <dxfs count="3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322518</xdr:colOff>
      <xdr:row>16</xdr:row>
      <xdr:rowOff>45927</xdr:rowOff>
    </xdr:from>
    <xdr:to>
      <xdr:col>9</xdr:col>
      <xdr:colOff>323851</xdr:colOff>
      <xdr:row>29</xdr:row>
      <xdr:rowOff>58657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F90571C-F68E-44E6-B4ED-D88733D37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518" y="3505407"/>
          <a:ext cx="6362128" cy="2348260"/>
        </a:xfrm>
        <a:prstGeom prst="rect">
          <a:avLst/>
        </a:prstGeom>
        <a:solidFill>
          <a:schemeClr val="bg2"/>
        </a:solidFill>
      </xdr:spPr>
    </xdr:pic>
    <xdr:clientData/>
  </xdr:twoCellAnchor>
  <xdr:twoCellAnchor editAs="oneCell">
    <xdr:from>
      <xdr:col>0</xdr:col>
      <xdr:colOff>503333</xdr:colOff>
      <xdr:row>33</xdr:row>
      <xdr:rowOff>152280</xdr:rowOff>
    </xdr:from>
    <xdr:to>
      <xdr:col>8</xdr:col>
      <xdr:colOff>358419</xdr:colOff>
      <xdr:row>47</xdr:row>
      <xdr:rowOff>135421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4CAF6B4-3D6A-42D6-94AE-9C20AEE94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333" y="6720720"/>
          <a:ext cx="5552941" cy="24615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153278</xdr:colOff>
      <xdr:row>10</xdr:row>
      <xdr:rowOff>161782</xdr:rowOff>
    </xdr:from>
    <xdr:to>
      <xdr:col>15</xdr:col>
      <xdr:colOff>378068</xdr:colOff>
      <xdr:row>17</xdr:row>
      <xdr:rowOff>85582</xdr:rowOff>
    </xdr:to>
    <xdr:sp macro="" textlink="">
      <xdr:nvSpPr>
        <xdr:cNvPr id="2" name="Left Arrow 1">
          <a:extLst>
            <a:ext uri="{FF2B5EF4-FFF2-40B4-BE49-F238E27FC236}">
              <a16:creationId xmlns:a16="http://schemas.microsoft.com/office/drawing/2014/main" id="{E6F70C77-9B61-4A95-947A-3D881B8A4DE8}"/>
            </a:ext>
          </a:extLst>
        </xdr:cNvPr>
        <xdr:cNvSpPr/>
      </xdr:nvSpPr>
      <xdr:spPr>
        <a:xfrm rot="5400000">
          <a:off x="6498687" y="2806508"/>
          <a:ext cx="1308588" cy="22479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ZA" sz="1100"/>
        </a:p>
      </xdr:txBody>
    </xdr:sp>
    <xdr:clientData/>
  </xdr:twoCellAnchor>
  <xdr:twoCellAnchor editAs="oneCell">
    <xdr:from>
      <xdr:col>14</xdr:col>
      <xdr:colOff>380690</xdr:colOff>
      <xdr:row>0</xdr:row>
      <xdr:rowOff>220541</xdr:rowOff>
    </xdr:from>
    <xdr:to>
      <xdr:col>15</xdr:col>
      <xdr:colOff>408261</xdr:colOff>
      <xdr:row>3</xdr:row>
      <xdr:rowOff>34730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F4EFCF-53B6-5C8C-0B18-6C86B09A3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1748" y="220541"/>
          <a:ext cx="545731" cy="5029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324635</xdr:colOff>
      <xdr:row>22</xdr:row>
      <xdr:rowOff>219453</xdr:rowOff>
    </xdr:from>
    <xdr:to>
      <xdr:col>15</xdr:col>
      <xdr:colOff>283733</xdr:colOff>
      <xdr:row>24</xdr:row>
      <xdr:rowOff>226223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C9B4EF3-9507-4843-98C2-458B635CE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9760" y="5772528"/>
          <a:ext cx="540123" cy="502070"/>
        </a:xfrm>
        <a:prstGeom prst="rect">
          <a:avLst/>
        </a:prstGeom>
      </xdr:spPr>
    </xdr:pic>
    <xdr:clientData/>
  </xdr:twoCellAnchor>
  <xdr:twoCellAnchor>
    <xdr:from>
      <xdr:col>15</xdr:col>
      <xdr:colOff>150719</xdr:colOff>
      <xdr:row>9</xdr:row>
      <xdr:rowOff>17594</xdr:rowOff>
    </xdr:from>
    <xdr:to>
      <xdr:col>15</xdr:col>
      <xdr:colOff>381000</xdr:colOff>
      <xdr:row>12</xdr:row>
      <xdr:rowOff>112059</xdr:rowOff>
    </xdr:to>
    <xdr:sp macro="" textlink="">
      <xdr:nvSpPr>
        <xdr:cNvPr id="3" name="Up Arrow 1">
          <a:extLst>
            <a:ext uri="{FF2B5EF4-FFF2-40B4-BE49-F238E27FC236}">
              <a16:creationId xmlns:a16="http://schemas.microsoft.com/office/drawing/2014/main" id="{DC194BE1-809B-4A8E-AED5-71E9C580C56A}"/>
            </a:ext>
          </a:extLst>
        </xdr:cNvPr>
        <xdr:cNvSpPr/>
      </xdr:nvSpPr>
      <xdr:spPr>
        <a:xfrm>
          <a:off x="9720543" y="2161728"/>
          <a:ext cx="230281" cy="830243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324635</xdr:colOff>
      <xdr:row>22</xdr:row>
      <xdr:rowOff>219453</xdr:rowOff>
    </xdr:from>
    <xdr:to>
      <xdr:col>15</xdr:col>
      <xdr:colOff>283733</xdr:colOff>
      <xdr:row>24</xdr:row>
      <xdr:rowOff>226223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5F29FB-2ED2-437C-85BD-0ABAD3AEC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5950" y="5770623"/>
          <a:ext cx="545838" cy="503975"/>
        </a:xfrm>
        <a:prstGeom prst="rect">
          <a:avLst/>
        </a:prstGeom>
      </xdr:spPr>
    </xdr:pic>
    <xdr:clientData/>
  </xdr:twoCellAnchor>
  <xdr:twoCellAnchor>
    <xdr:from>
      <xdr:col>15</xdr:col>
      <xdr:colOff>150719</xdr:colOff>
      <xdr:row>9</xdr:row>
      <xdr:rowOff>17594</xdr:rowOff>
    </xdr:from>
    <xdr:to>
      <xdr:col>15</xdr:col>
      <xdr:colOff>381000</xdr:colOff>
      <xdr:row>12</xdr:row>
      <xdr:rowOff>112059</xdr:rowOff>
    </xdr:to>
    <xdr:sp macro="" textlink="">
      <xdr:nvSpPr>
        <xdr:cNvPr id="3" name="Up Arrow 1">
          <a:extLst>
            <a:ext uri="{FF2B5EF4-FFF2-40B4-BE49-F238E27FC236}">
              <a16:creationId xmlns:a16="http://schemas.microsoft.com/office/drawing/2014/main" id="{0BD456B7-D98E-4B84-9162-DF22C0BCC29A}"/>
            </a:ext>
          </a:extLst>
        </xdr:cNvPr>
        <xdr:cNvSpPr/>
      </xdr:nvSpPr>
      <xdr:spPr>
        <a:xfrm>
          <a:off x="7456394" y="2355029"/>
          <a:ext cx="230281" cy="83360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240815</xdr:colOff>
      <xdr:row>24</xdr:row>
      <xdr:rowOff>200403</xdr:rowOff>
    </xdr:from>
    <xdr:to>
      <xdr:col>15</xdr:col>
      <xdr:colOff>289448</xdr:colOff>
      <xdr:row>26</xdr:row>
      <xdr:rowOff>207173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BD046B-49EF-4DDC-891E-DDF8FE2CA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65390" y="5753478"/>
          <a:ext cx="534408" cy="502070"/>
        </a:xfrm>
        <a:prstGeom prst="rect">
          <a:avLst/>
        </a:prstGeom>
      </xdr:spPr>
    </xdr:pic>
    <xdr:clientData/>
  </xdr:twoCellAnchor>
  <xdr:twoCellAnchor>
    <xdr:from>
      <xdr:col>15</xdr:col>
      <xdr:colOff>150719</xdr:colOff>
      <xdr:row>10</xdr:row>
      <xdr:rowOff>17594</xdr:rowOff>
    </xdr:from>
    <xdr:to>
      <xdr:col>15</xdr:col>
      <xdr:colOff>381000</xdr:colOff>
      <xdr:row>13</xdr:row>
      <xdr:rowOff>112059</xdr:rowOff>
    </xdr:to>
    <xdr:sp macro="" textlink="">
      <xdr:nvSpPr>
        <xdr:cNvPr id="3" name="Up Arrow 1">
          <a:extLst>
            <a:ext uri="{FF2B5EF4-FFF2-40B4-BE49-F238E27FC236}">
              <a16:creationId xmlns:a16="http://schemas.microsoft.com/office/drawing/2014/main" id="{D89BCE4C-7AE6-4B7C-B5E9-837A3A40E4E9}"/>
            </a:ext>
          </a:extLst>
        </xdr:cNvPr>
        <xdr:cNvSpPr/>
      </xdr:nvSpPr>
      <xdr:spPr>
        <a:xfrm>
          <a:off x="6751544" y="2355029"/>
          <a:ext cx="230281" cy="83360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324635</xdr:colOff>
      <xdr:row>22</xdr:row>
      <xdr:rowOff>219453</xdr:rowOff>
    </xdr:from>
    <xdr:to>
      <xdr:col>15</xdr:col>
      <xdr:colOff>283733</xdr:colOff>
      <xdr:row>24</xdr:row>
      <xdr:rowOff>226223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0EA1B4-14CD-451C-BD3A-61722F3BE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5950" y="5770623"/>
          <a:ext cx="557268" cy="503975"/>
        </a:xfrm>
        <a:prstGeom prst="rect">
          <a:avLst/>
        </a:prstGeom>
      </xdr:spPr>
    </xdr:pic>
    <xdr:clientData/>
  </xdr:twoCellAnchor>
  <xdr:twoCellAnchor>
    <xdr:from>
      <xdr:col>15</xdr:col>
      <xdr:colOff>150719</xdr:colOff>
      <xdr:row>9</xdr:row>
      <xdr:rowOff>17594</xdr:rowOff>
    </xdr:from>
    <xdr:to>
      <xdr:col>15</xdr:col>
      <xdr:colOff>381000</xdr:colOff>
      <xdr:row>12</xdr:row>
      <xdr:rowOff>112059</xdr:rowOff>
    </xdr:to>
    <xdr:sp macro="" textlink="">
      <xdr:nvSpPr>
        <xdr:cNvPr id="3" name="Up Arrow 1">
          <a:extLst>
            <a:ext uri="{FF2B5EF4-FFF2-40B4-BE49-F238E27FC236}">
              <a16:creationId xmlns:a16="http://schemas.microsoft.com/office/drawing/2014/main" id="{D9A0D40D-FAB6-464C-A27D-65CF13A14F91}"/>
            </a:ext>
          </a:extLst>
        </xdr:cNvPr>
        <xdr:cNvSpPr/>
      </xdr:nvSpPr>
      <xdr:spPr>
        <a:xfrm>
          <a:off x="7456394" y="2355029"/>
          <a:ext cx="230281" cy="83360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88397</xdr:colOff>
      <xdr:row>1</xdr:row>
      <xdr:rowOff>64914</xdr:rowOff>
    </xdr:from>
    <xdr:to>
      <xdr:col>15</xdr:col>
      <xdr:colOff>360144</xdr:colOff>
      <xdr:row>4</xdr:row>
      <xdr:rowOff>130573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2B8276-0BE0-4EBC-A55E-E5AB7AB7F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3972" y="331614"/>
          <a:ext cx="780382" cy="73621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270972</xdr:colOff>
      <xdr:row>2</xdr:row>
      <xdr:rowOff>96162</xdr:rowOff>
    </xdr:from>
    <xdr:to>
      <xdr:col>12</xdr:col>
      <xdr:colOff>359228</xdr:colOff>
      <xdr:row>4</xdr:row>
      <xdr:rowOff>284117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7AFA0C-6E78-48BC-8782-32F7206E3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9901" y="640448"/>
          <a:ext cx="1046743" cy="790479"/>
        </a:xfrm>
        <a:prstGeom prst="rect">
          <a:avLst/>
        </a:prstGeom>
      </xdr:spPr>
    </xdr:pic>
    <xdr:clientData/>
  </xdr:twoCellAnchor>
  <xdr:twoCellAnchor>
    <xdr:from>
      <xdr:col>15</xdr:col>
      <xdr:colOff>288744</xdr:colOff>
      <xdr:row>11</xdr:row>
      <xdr:rowOff>141242</xdr:rowOff>
    </xdr:from>
    <xdr:to>
      <xdr:col>15</xdr:col>
      <xdr:colOff>517344</xdr:colOff>
      <xdr:row>15</xdr:row>
      <xdr:rowOff>146621</xdr:rowOff>
    </xdr:to>
    <xdr:sp macro="" textlink="">
      <xdr:nvSpPr>
        <xdr:cNvPr id="3" name="Up Arrow 1">
          <a:extLst>
            <a:ext uri="{FF2B5EF4-FFF2-40B4-BE49-F238E27FC236}">
              <a16:creationId xmlns:a16="http://schemas.microsoft.com/office/drawing/2014/main" id="{00A792DF-E003-44FC-B409-4A858F340C67}"/>
            </a:ext>
          </a:extLst>
        </xdr:cNvPr>
        <xdr:cNvSpPr/>
      </xdr:nvSpPr>
      <xdr:spPr>
        <a:xfrm>
          <a:off x="12575994" y="3488599"/>
          <a:ext cx="228600" cy="1420522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8D4B4-54BA-46DE-8507-B6DD62542E49}">
  <sheetPr>
    <pageSetUpPr fitToPage="1"/>
  </sheetPr>
  <dimension ref="A1:Z103"/>
  <sheetViews>
    <sheetView zoomScaleNormal="100" workbookViewId="0">
      <selection activeCell="H8" sqref="H8"/>
    </sheetView>
  </sheetViews>
  <sheetFormatPr defaultColWidth="8.81640625" defaultRowHeight="14.5" x14ac:dyDescent="0.35"/>
  <cols>
    <col min="1" max="1" width="8.81640625" style="75"/>
    <col min="2" max="2" width="11" style="75" customWidth="1"/>
    <col min="3" max="3" width="11.453125" style="75" customWidth="1"/>
    <col min="4" max="9" width="8.81640625" style="75"/>
    <col min="10" max="10" width="6.453125" style="75" customWidth="1"/>
    <col min="11" max="26" width="8.81640625" style="179"/>
    <col min="27" max="16384" width="8.81640625" style="75"/>
  </cols>
  <sheetData>
    <row r="1" spans="1:15" ht="15.5" x14ac:dyDescent="0.35">
      <c r="A1" s="198" t="s">
        <v>94</v>
      </c>
      <c r="B1" s="173"/>
      <c r="C1" s="173"/>
      <c r="D1" s="173"/>
      <c r="E1" s="174"/>
      <c r="F1" s="175"/>
      <c r="G1" s="175"/>
      <c r="H1" s="176"/>
      <c r="I1" s="176"/>
      <c r="J1" s="177"/>
      <c r="K1" s="178"/>
      <c r="L1" s="178"/>
      <c r="M1" s="178"/>
      <c r="N1" s="178"/>
      <c r="O1" s="178"/>
    </row>
    <row r="2" spans="1:15" ht="9.65" customHeight="1" x14ac:dyDescent="0.35">
      <c r="A2" s="180"/>
      <c r="B2" s="76"/>
      <c r="C2" s="76"/>
      <c r="D2" s="76"/>
      <c r="E2" s="76"/>
      <c r="F2" s="74"/>
      <c r="G2" s="74"/>
      <c r="H2" s="74"/>
      <c r="I2" s="74"/>
      <c r="J2" s="181"/>
      <c r="L2" s="178"/>
      <c r="M2" s="178"/>
      <c r="N2" s="178"/>
      <c r="O2" s="178"/>
    </row>
    <row r="3" spans="1:15" x14ac:dyDescent="0.35">
      <c r="A3" s="180" t="s">
        <v>76</v>
      </c>
      <c r="B3" s="77"/>
      <c r="C3" s="77"/>
      <c r="D3" s="77"/>
      <c r="E3" s="77"/>
      <c r="F3" s="74"/>
      <c r="G3" s="74"/>
      <c r="H3" s="74"/>
      <c r="I3" s="74"/>
      <c r="J3" s="181"/>
      <c r="L3" s="182"/>
      <c r="M3" s="178"/>
      <c r="N3" s="178"/>
      <c r="O3" s="178"/>
    </row>
    <row r="4" spans="1:15" x14ac:dyDescent="0.35">
      <c r="A4" s="183"/>
      <c r="B4" s="74"/>
      <c r="C4" s="74"/>
      <c r="D4" s="74"/>
      <c r="E4" s="74"/>
      <c r="F4" s="74"/>
      <c r="G4" s="74"/>
      <c r="H4" s="74"/>
      <c r="I4" s="74"/>
      <c r="J4" s="181"/>
      <c r="K4" s="178"/>
      <c r="L4" s="178"/>
      <c r="M4" s="178"/>
      <c r="N4" s="178"/>
      <c r="O4" s="178"/>
    </row>
    <row r="5" spans="1:15" x14ac:dyDescent="0.35">
      <c r="A5" s="180" t="s">
        <v>95</v>
      </c>
      <c r="B5" s="74"/>
      <c r="C5" s="74"/>
      <c r="D5" s="74"/>
      <c r="E5" s="74"/>
      <c r="F5" s="79"/>
      <c r="G5" s="79"/>
      <c r="H5" s="79"/>
      <c r="I5" s="79"/>
      <c r="J5" s="181"/>
      <c r="K5" s="178"/>
      <c r="L5" s="178"/>
      <c r="M5" s="178"/>
      <c r="N5" s="178"/>
      <c r="O5" s="178"/>
    </row>
    <row r="6" spans="1:15" x14ac:dyDescent="0.35">
      <c r="A6" s="180"/>
      <c r="B6" s="74" t="s">
        <v>77</v>
      </c>
      <c r="C6" s="74"/>
      <c r="D6" s="74"/>
      <c r="E6" s="74"/>
      <c r="F6" s="74"/>
      <c r="G6" s="74"/>
      <c r="H6" s="74"/>
      <c r="I6" s="74"/>
      <c r="J6" s="181"/>
      <c r="K6" s="178"/>
      <c r="L6" s="178"/>
      <c r="M6" s="184"/>
      <c r="N6" s="178"/>
      <c r="O6" s="178"/>
    </row>
    <row r="7" spans="1:15" x14ac:dyDescent="0.35">
      <c r="A7" s="180"/>
      <c r="B7" s="78" t="s">
        <v>36</v>
      </c>
      <c r="C7" s="79" t="s">
        <v>37</v>
      </c>
      <c r="D7" s="74"/>
      <c r="E7" s="79" t="s">
        <v>78</v>
      </c>
      <c r="F7" s="74"/>
      <c r="G7" s="74"/>
      <c r="H7" s="74"/>
      <c r="I7" s="74"/>
      <c r="J7" s="181"/>
      <c r="K7" s="178"/>
      <c r="L7" s="178"/>
      <c r="M7" s="178"/>
      <c r="N7" s="178"/>
      <c r="O7" s="178"/>
    </row>
    <row r="8" spans="1:15" x14ac:dyDescent="0.35">
      <c r="A8" s="185"/>
      <c r="B8" s="186">
        <v>37</v>
      </c>
      <c r="C8" s="187">
        <v>0.5</v>
      </c>
      <c r="D8" s="74"/>
      <c r="E8" s="79" t="s">
        <v>86</v>
      </c>
      <c r="F8" s="79"/>
      <c r="G8" s="79"/>
      <c r="H8" s="189">
        <v>38</v>
      </c>
      <c r="I8" s="74" t="s">
        <v>38</v>
      </c>
      <c r="J8" s="181"/>
      <c r="K8" s="178"/>
      <c r="L8" s="178"/>
      <c r="M8" s="178"/>
      <c r="N8" s="178"/>
      <c r="O8" s="178"/>
    </row>
    <row r="9" spans="1:15" x14ac:dyDescent="0.35">
      <c r="A9" s="180"/>
      <c r="B9" s="188">
        <v>37.5</v>
      </c>
      <c r="C9" s="80">
        <v>0.75</v>
      </c>
      <c r="D9" s="74"/>
      <c r="E9" s="74" t="s">
        <v>87</v>
      </c>
      <c r="F9" s="74"/>
      <c r="G9" s="74"/>
      <c r="H9" s="190">
        <v>3</v>
      </c>
      <c r="I9" s="74" t="s">
        <v>38</v>
      </c>
      <c r="J9" s="181"/>
      <c r="K9" s="178"/>
      <c r="L9" s="178"/>
      <c r="M9" s="178"/>
      <c r="N9" s="178"/>
      <c r="O9" s="178"/>
    </row>
    <row r="10" spans="1:15" x14ac:dyDescent="0.35">
      <c r="A10" s="180"/>
      <c r="B10" s="186">
        <v>38</v>
      </c>
      <c r="C10" s="187">
        <v>1</v>
      </c>
      <c r="D10" s="74"/>
      <c r="E10" s="74" t="s">
        <v>96</v>
      </c>
      <c r="F10" s="74"/>
      <c r="G10" s="74"/>
      <c r="H10" s="191">
        <f>(H8-(12*3))/2</f>
        <v>1</v>
      </c>
      <c r="I10" s="74" t="s">
        <v>38</v>
      </c>
      <c r="J10" s="181"/>
      <c r="K10" s="178"/>
      <c r="L10" s="178"/>
      <c r="M10" s="178"/>
      <c r="N10" s="178"/>
      <c r="O10" s="178"/>
    </row>
    <row r="11" spans="1:15" x14ac:dyDescent="0.35">
      <c r="A11" s="180"/>
      <c r="B11" s="188">
        <v>38.5</v>
      </c>
      <c r="C11" s="80">
        <v>1.25</v>
      </c>
      <c r="D11" s="74"/>
      <c r="E11" s="79" t="s">
        <v>88</v>
      </c>
      <c r="F11" s="79"/>
      <c r="G11" s="79"/>
      <c r="H11" s="189">
        <v>38</v>
      </c>
      <c r="I11" s="74" t="s">
        <v>38</v>
      </c>
      <c r="J11" s="181"/>
      <c r="K11" s="178"/>
      <c r="L11" s="178"/>
      <c r="M11" s="178"/>
      <c r="N11" s="178"/>
      <c r="O11" s="178"/>
    </row>
    <row r="12" spans="1:15" x14ac:dyDescent="0.35">
      <c r="A12" s="180"/>
      <c r="B12" s="186">
        <v>39</v>
      </c>
      <c r="C12" s="187">
        <v>1.5</v>
      </c>
      <c r="D12" s="74"/>
      <c r="E12" s="74" t="s">
        <v>97</v>
      </c>
      <c r="F12" s="74"/>
      <c r="G12" s="74"/>
      <c r="H12" s="190">
        <v>3</v>
      </c>
      <c r="I12" s="74" t="s">
        <v>38</v>
      </c>
      <c r="J12" s="181"/>
      <c r="K12" s="178"/>
      <c r="L12" s="178"/>
      <c r="M12" s="178"/>
      <c r="N12" s="178"/>
      <c r="O12" s="178"/>
    </row>
    <row r="13" spans="1:15" x14ac:dyDescent="0.35">
      <c r="A13" s="180"/>
      <c r="B13" s="74"/>
      <c r="C13" s="74"/>
      <c r="D13" s="74"/>
      <c r="E13" s="74" t="s">
        <v>96</v>
      </c>
      <c r="F13" s="74"/>
      <c r="G13" s="74"/>
      <c r="H13" s="191">
        <f>(H11-(12*3))/2</f>
        <v>1</v>
      </c>
      <c r="I13" s="74" t="s">
        <v>38</v>
      </c>
      <c r="J13" s="181"/>
      <c r="K13" s="178"/>
      <c r="L13" s="178"/>
      <c r="M13" s="178"/>
      <c r="N13" s="178"/>
      <c r="O13" s="178"/>
    </row>
    <row r="14" spans="1:15" x14ac:dyDescent="0.35">
      <c r="A14" s="183"/>
      <c r="B14" s="74"/>
      <c r="C14" s="74"/>
      <c r="D14" s="74"/>
      <c r="E14" s="74"/>
      <c r="F14" s="74"/>
      <c r="G14" s="74"/>
      <c r="H14" s="74"/>
      <c r="I14" s="74"/>
      <c r="J14" s="181"/>
      <c r="K14" s="178"/>
      <c r="L14" s="178"/>
      <c r="M14" s="178"/>
      <c r="N14" s="178"/>
      <c r="O14" s="178"/>
    </row>
    <row r="15" spans="1:15" x14ac:dyDescent="0.35">
      <c r="A15" s="180" t="s">
        <v>79</v>
      </c>
      <c r="B15" s="74"/>
      <c r="C15" s="74"/>
      <c r="D15" s="74"/>
      <c r="E15" s="74"/>
      <c r="F15" s="74"/>
      <c r="G15" s="74"/>
      <c r="H15" s="74"/>
      <c r="I15" s="74"/>
      <c r="J15" s="181"/>
      <c r="K15" s="178"/>
      <c r="L15" s="178"/>
      <c r="M15" s="178"/>
      <c r="N15" s="178"/>
      <c r="O15" s="178"/>
    </row>
    <row r="16" spans="1:15" x14ac:dyDescent="0.35">
      <c r="A16" s="180"/>
      <c r="B16" s="74" t="s">
        <v>80</v>
      </c>
      <c r="C16" s="74"/>
      <c r="D16" s="74"/>
      <c r="E16" s="74"/>
      <c r="F16" s="74"/>
      <c r="G16" s="74"/>
      <c r="H16" s="74"/>
      <c r="I16" s="74"/>
      <c r="J16" s="181"/>
      <c r="K16" s="178"/>
      <c r="L16" s="178"/>
      <c r="M16" s="178"/>
      <c r="N16" s="178"/>
      <c r="O16" s="178"/>
    </row>
    <row r="17" spans="1:15" x14ac:dyDescent="0.35">
      <c r="A17" s="180"/>
      <c r="B17" s="74"/>
      <c r="C17" s="74"/>
      <c r="D17" s="74"/>
      <c r="E17" s="74"/>
      <c r="F17" s="74"/>
      <c r="G17" s="74"/>
      <c r="H17" s="74"/>
      <c r="I17" s="74"/>
      <c r="J17" s="181"/>
      <c r="K17" s="178"/>
      <c r="L17" s="178"/>
      <c r="M17" s="178"/>
      <c r="N17" s="178"/>
      <c r="O17" s="178"/>
    </row>
    <row r="18" spans="1:15" x14ac:dyDescent="0.35">
      <c r="A18" s="180"/>
      <c r="B18" s="74"/>
      <c r="C18" s="74"/>
      <c r="D18" s="74"/>
      <c r="E18" s="74"/>
      <c r="F18" s="74"/>
      <c r="G18" s="74"/>
      <c r="H18" s="74"/>
      <c r="I18" s="74"/>
      <c r="J18" s="181"/>
      <c r="K18" s="178"/>
      <c r="L18" s="178"/>
      <c r="M18" s="178"/>
      <c r="N18" s="178"/>
      <c r="O18" s="178"/>
    </row>
    <row r="19" spans="1:15" x14ac:dyDescent="0.35">
      <c r="A19" s="180"/>
      <c r="B19" s="74"/>
      <c r="C19" s="74"/>
      <c r="D19" s="74"/>
      <c r="E19" s="74"/>
      <c r="F19" s="74"/>
      <c r="G19" s="74"/>
      <c r="H19" s="74"/>
      <c r="I19" s="74"/>
      <c r="J19" s="181"/>
      <c r="K19" s="178"/>
      <c r="L19" s="178"/>
      <c r="M19" s="178"/>
      <c r="N19" s="178"/>
      <c r="O19" s="178"/>
    </row>
    <row r="20" spans="1:15" x14ac:dyDescent="0.35">
      <c r="A20" s="180"/>
      <c r="B20" s="74"/>
      <c r="C20" s="74"/>
      <c r="D20" s="74"/>
      <c r="E20" s="74"/>
      <c r="F20" s="74"/>
      <c r="G20" s="74"/>
      <c r="H20" s="74"/>
      <c r="I20" s="74"/>
      <c r="J20" s="181"/>
      <c r="K20" s="178"/>
      <c r="L20" s="178"/>
      <c r="M20" s="178"/>
      <c r="N20" s="178"/>
      <c r="O20" s="178"/>
    </row>
    <row r="21" spans="1:15" x14ac:dyDescent="0.35">
      <c r="A21" s="180"/>
      <c r="B21" s="74"/>
      <c r="C21" s="74"/>
      <c r="D21" s="74"/>
      <c r="E21" s="74"/>
      <c r="F21" s="74"/>
      <c r="G21" s="74"/>
      <c r="H21" s="74"/>
      <c r="I21" s="74"/>
      <c r="J21" s="181"/>
      <c r="K21" s="178"/>
      <c r="L21" s="178"/>
      <c r="M21" s="178"/>
      <c r="N21" s="178"/>
      <c r="O21" s="178"/>
    </row>
    <row r="22" spans="1:15" x14ac:dyDescent="0.35">
      <c r="A22" s="180"/>
      <c r="B22" s="74"/>
      <c r="C22" s="74"/>
      <c r="D22" s="74"/>
      <c r="E22" s="74"/>
      <c r="F22" s="74"/>
      <c r="G22" s="74"/>
      <c r="H22" s="74"/>
      <c r="I22" s="74"/>
      <c r="J22" s="181"/>
      <c r="K22" s="178"/>
      <c r="L22" s="178"/>
      <c r="M22" s="178"/>
      <c r="N22" s="178"/>
      <c r="O22" s="178"/>
    </row>
    <row r="23" spans="1:15" x14ac:dyDescent="0.35">
      <c r="A23" s="180"/>
      <c r="B23" s="74"/>
      <c r="C23" s="74"/>
      <c r="D23" s="74"/>
      <c r="E23" s="74"/>
      <c r="F23" s="74"/>
      <c r="G23" s="74"/>
      <c r="H23" s="74"/>
      <c r="I23" s="74"/>
      <c r="J23" s="181"/>
      <c r="K23" s="178"/>
      <c r="L23" s="178"/>
      <c r="M23" s="178"/>
      <c r="N23" s="178"/>
      <c r="O23" s="178"/>
    </row>
    <row r="24" spans="1:15" x14ac:dyDescent="0.35">
      <c r="A24" s="180"/>
      <c r="B24" s="74"/>
      <c r="C24" s="74"/>
      <c r="D24" s="74"/>
      <c r="E24" s="74"/>
      <c r="F24" s="74"/>
      <c r="G24" s="74"/>
      <c r="H24" s="74"/>
      <c r="I24" s="74"/>
      <c r="J24" s="181"/>
      <c r="K24" s="178"/>
      <c r="L24" s="178"/>
      <c r="M24" s="178"/>
      <c r="N24" s="178"/>
      <c r="O24" s="178"/>
    </row>
    <row r="25" spans="1:15" x14ac:dyDescent="0.35">
      <c r="A25" s="180"/>
      <c r="B25" s="74"/>
      <c r="C25" s="74"/>
      <c r="D25" s="74"/>
      <c r="E25" s="74"/>
      <c r="F25" s="74"/>
      <c r="G25" s="74"/>
      <c r="H25" s="74"/>
      <c r="I25" s="74"/>
      <c r="J25" s="181"/>
      <c r="K25" s="178"/>
      <c r="L25" s="178"/>
      <c r="M25" s="178"/>
      <c r="N25" s="178"/>
      <c r="O25" s="178"/>
    </row>
    <row r="26" spans="1:15" x14ac:dyDescent="0.35">
      <c r="A26" s="180"/>
      <c r="B26" s="74"/>
      <c r="C26" s="74"/>
      <c r="D26" s="74"/>
      <c r="E26" s="74"/>
      <c r="F26" s="74"/>
      <c r="G26" s="74"/>
      <c r="H26" s="74"/>
      <c r="I26" s="74"/>
      <c r="J26" s="181"/>
      <c r="K26" s="178"/>
      <c r="L26" s="178"/>
      <c r="M26" s="178"/>
      <c r="N26" s="178"/>
      <c r="O26" s="178"/>
    </row>
    <row r="27" spans="1:15" x14ac:dyDescent="0.35">
      <c r="A27" s="180"/>
      <c r="B27" s="74"/>
      <c r="C27" s="74"/>
      <c r="D27" s="74"/>
      <c r="E27" s="74"/>
      <c r="F27" s="74"/>
      <c r="G27" s="74"/>
      <c r="H27" s="74"/>
      <c r="I27" s="74"/>
      <c r="J27" s="181"/>
      <c r="K27" s="178"/>
      <c r="L27" s="178"/>
      <c r="M27" s="178"/>
      <c r="N27" s="178"/>
      <c r="O27" s="178"/>
    </row>
    <row r="28" spans="1:15" x14ac:dyDescent="0.35">
      <c r="A28" s="180"/>
      <c r="B28" s="74"/>
      <c r="C28" s="74"/>
      <c r="D28" s="74"/>
      <c r="E28" s="74"/>
      <c r="F28" s="74"/>
      <c r="G28" s="74"/>
      <c r="H28" s="74"/>
      <c r="I28" s="74"/>
      <c r="J28" s="181"/>
      <c r="K28" s="178"/>
      <c r="L28" s="178"/>
      <c r="M28" s="178"/>
      <c r="N28" s="178"/>
      <c r="O28" s="178"/>
    </row>
    <row r="29" spans="1:15" x14ac:dyDescent="0.35">
      <c r="A29" s="180"/>
      <c r="B29" s="74"/>
      <c r="C29" s="74"/>
      <c r="D29" s="74"/>
      <c r="E29" s="74"/>
      <c r="F29" s="74"/>
      <c r="G29" s="74"/>
      <c r="H29" s="74"/>
      <c r="I29" s="74"/>
      <c r="J29" s="181"/>
      <c r="K29" s="178"/>
      <c r="L29" s="178"/>
      <c r="M29" s="178"/>
      <c r="N29" s="178"/>
      <c r="O29" s="178"/>
    </row>
    <row r="30" spans="1:15" x14ac:dyDescent="0.35">
      <c r="A30" s="180"/>
      <c r="B30" s="74"/>
      <c r="C30" s="74"/>
      <c r="D30" s="74"/>
      <c r="E30" s="74"/>
      <c r="F30" s="74"/>
      <c r="G30" s="74"/>
      <c r="H30" s="74"/>
      <c r="I30" s="74"/>
      <c r="J30" s="181"/>
      <c r="K30" s="178"/>
      <c r="L30" s="178"/>
      <c r="M30" s="178"/>
      <c r="N30" s="178"/>
      <c r="O30" s="178"/>
    </row>
    <row r="31" spans="1:15" x14ac:dyDescent="0.35">
      <c r="A31" s="180" t="s">
        <v>81</v>
      </c>
      <c r="B31" s="74"/>
      <c r="C31" s="74"/>
      <c r="D31" s="74"/>
      <c r="E31" s="74"/>
      <c r="F31" s="74"/>
      <c r="G31" s="74"/>
      <c r="H31" s="74"/>
      <c r="I31" s="74"/>
      <c r="J31" s="181"/>
      <c r="K31" s="178"/>
      <c r="L31" s="178"/>
      <c r="M31" s="178"/>
      <c r="N31" s="178"/>
      <c r="O31" s="178"/>
    </row>
    <row r="32" spans="1:15" x14ac:dyDescent="0.35">
      <c r="A32" s="180"/>
      <c r="B32" s="74" t="s">
        <v>58</v>
      </c>
      <c r="C32" s="74"/>
      <c r="D32" s="74"/>
      <c r="E32" s="74"/>
      <c r="F32" s="74"/>
      <c r="G32" s="74"/>
      <c r="H32" s="74"/>
      <c r="I32" s="74"/>
      <c r="J32" s="181"/>
      <c r="K32" s="178"/>
      <c r="L32" s="178"/>
      <c r="M32" s="178"/>
      <c r="N32" s="178"/>
      <c r="O32" s="178"/>
    </row>
    <row r="33" spans="1:15" x14ac:dyDescent="0.35">
      <c r="A33" s="192"/>
      <c r="B33" s="76" t="s">
        <v>98</v>
      </c>
      <c r="C33" s="74"/>
      <c r="D33" s="74"/>
      <c r="E33" s="74"/>
      <c r="F33" s="74"/>
      <c r="G33" s="74"/>
      <c r="H33" s="74"/>
      <c r="I33" s="74"/>
      <c r="J33" s="181"/>
      <c r="K33" s="178"/>
      <c r="L33" s="178"/>
      <c r="M33" s="178"/>
      <c r="N33" s="178"/>
      <c r="O33" s="178"/>
    </row>
    <row r="34" spans="1:15" x14ac:dyDescent="0.35">
      <c r="A34" s="180"/>
      <c r="B34" s="74"/>
      <c r="C34" s="74"/>
      <c r="D34" s="74"/>
      <c r="E34" s="74"/>
      <c r="F34" s="74"/>
      <c r="G34" s="74"/>
      <c r="H34" s="74"/>
      <c r="I34" s="74"/>
      <c r="J34" s="181"/>
      <c r="K34" s="178"/>
      <c r="L34" s="178"/>
      <c r="M34" s="178"/>
      <c r="N34" s="178"/>
      <c r="O34" s="178"/>
    </row>
    <row r="35" spans="1:15" x14ac:dyDescent="0.35">
      <c r="A35" s="180"/>
      <c r="B35" s="74"/>
      <c r="C35" s="74"/>
      <c r="D35" s="74"/>
      <c r="E35" s="74"/>
      <c r="F35" s="74"/>
      <c r="G35" s="74"/>
      <c r="H35" s="74"/>
      <c r="I35" s="74"/>
      <c r="J35" s="181"/>
      <c r="K35" s="178"/>
      <c r="L35" s="178"/>
      <c r="M35" s="178"/>
      <c r="N35" s="178"/>
      <c r="O35" s="178"/>
    </row>
    <row r="36" spans="1:15" x14ac:dyDescent="0.35">
      <c r="A36" s="192"/>
      <c r="B36" s="76"/>
      <c r="C36" s="76"/>
      <c r="D36" s="76"/>
      <c r="E36" s="76"/>
      <c r="F36" s="76"/>
      <c r="G36" s="76"/>
      <c r="H36" s="76"/>
      <c r="I36" s="76"/>
      <c r="J36" s="193"/>
      <c r="K36" s="178"/>
      <c r="L36" s="178"/>
      <c r="M36" s="178"/>
      <c r="N36" s="178"/>
      <c r="O36" s="178"/>
    </row>
    <row r="37" spans="1:15" x14ac:dyDescent="0.35">
      <c r="A37" s="192"/>
      <c r="B37" s="76"/>
      <c r="C37" s="76"/>
      <c r="D37" s="76"/>
      <c r="E37" s="76"/>
      <c r="F37" s="76"/>
      <c r="G37" s="76"/>
      <c r="H37" s="76"/>
      <c r="I37" s="76"/>
      <c r="J37" s="193"/>
      <c r="K37" s="178"/>
      <c r="L37" s="178"/>
      <c r="M37" s="178"/>
      <c r="N37" s="178"/>
      <c r="O37" s="178"/>
    </row>
    <row r="38" spans="1:15" x14ac:dyDescent="0.35">
      <c r="A38" s="192"/>
      <c r="B38" s="76"/>
      <c r="C38" s="76"/>
      <c r="D38" s="76"/>
      <c r="E38" s="76"/>
      <c r="F38" s="76"/>
      <c r="G38" s="76"/>
      <c r="H38" s="76"/>
      <c r="I38" s="76"/>
      <c r="J38" s="193"/>
      <c r="K38" s="178"/>
      <c r="L38" s="178"/>
      <c r="M38" s="178"/>
      <c r="N38" s="178"/>
      <c r="O38" s="178"/>
    </row>
    <row r="39" spans="1:15" x14ac:dyDescent="0.35">
      <c r="A39" s="192"/>
      <c r="B39" s="76"/>
      <c r="C39" s="76"/>
      <c r="D39" s="76"/>
      <c r="E39" s="76"/>
      <c r="F39" s="76"/>
      <c r="G39" s="76"/>
      <c r="H39" s="76"/>
      <c r="I39" s="76"/>
      <c r="J39" s="193"/>
      <c r="K39" s="178"/>
      <c r="L39" s="178"/>
      <c r="M39" s="178"/>
      <c r="N39" s="178"/>
      <c r="O39" s="178"/>
    </row>
    <row r="40" spans="1:15" x14ac:dyDescent="0.35">
      <c r="A40" s="192"/>
      <c r="B40" s="76"/>
      <c r="C40" s="76"/>
      <c r="D40" s="76"/>
      <c r="E40" s="76"/>
      <c r="F40" s="76"/>
      <c r="G40" s="76"/>
      <c r="H40" s="76"/>
      <c r="I40" s="76"/>
      <c r="J40" s="193"/>
      <c r="K40" s="178"/>
      <c r="L40" s="178"/>
      <c r="M40" s="178"/>
      <c r="N40" s="178"/>
      <c r="O40" s="178"/>
    </row>
    <row r="41" spans="1:15" x14ac:dyDescent="0.35">
      <c r="A41" s="192"/>
      <c r="B41" s="76"/>
      <c r="C41" s="76"/>
      <c r="D41" s="76"/>
      <c r="E41" s="76"/>
      <c r="F41" s="76"/>
      <c r="G41" s="76"/>
      <c r="H41" s="76"/>
      <c r="I41" s="76"/>
      <c r="J41" s="193"/>
      <c r="K41" s="178"/>
      <c r="L41" s="178"/>
      <c r="M41" s="178"/>
      <c r="N41" s="178"/>
      <c r="O41" s="178"/>
    </row>
    <row r="42" spans="1:15" x14ac:dyDescent="0.35">
      <c r="A42" s="192"/>
      <c r="B42" s="76"/>
      <c r="C42" s="76"/>
      <c r="D42" s="76"/>
      <c r="E42" s="76"/>
      <c r="F42" s="76"/>
      <c r="G42" s="76"/>
      <c r="H42" s="76"/>
      <c r="I42" s="76"/>
      <c r="J42" s="193"/>
      <c r="K42" s="178"/>
      <c r="L42" s="178"/>
      <c r="M42" s="178"/>
      <c r="N42" s="178"/>
      <c r="O42" s="178"/>
    </row>
    <row r="43" spans="1:15" x14ac:dyDescent="0.35">
      <c r="A43" s="192"/>
      <c r="B43" s="76"/>
      <c r="C43" s="76"/>
      <c r="D43" s="76"/>
      <c r="E43" s="76"/>
      <c r="F43" s="76"/>
      <c r="G43" s="76"/>
      <c r="H43" s="76"/>
      <c r="I43" s="76"/>
      <c r="J43" s="193"/>
      <c r="K43" s="178"/>
      <c r="L43" s="178"/>
      <c r="M43" s="178"/>
      <c r="N43" s="178"/>
      <c r="O43" s="178"/>
    </row>
    <row r="44" spans="1:15" x14ac:dyDescent="0.35">
      <c r="A44" s="192"/>
      <c r="B44" s="76"/>
      <c r="C44" s="76"/>
      <c r="D44" s="76"/>
      <c r="E44" s="76"/>
      <c r="F44" s="76"/>
      <c r="G44" s="76"/>
      <c r="H44" s="76"/>
      <c r="I44" s="76"/>
      <c r="J44" s="193"/>
      <c r="K44" s="178"/>
      <c r="L44" s="178"/>
      <c r="M44" s="178"/>
      <c r="N44" s="178"/>
      <c r="O44" s="178"/>
    </row>
    <row r="45" spans="1:15" x14ac:dyDescent="0.35">
      <c r="A45" s="192"/>
      <c r="B45" s="76"/>
      <c r="C45" s="76"/>
      <c r="D45" s="76"/>
      <c r="E45" s="76"/>
      <c r="F45" s="76"/>
      <c r="G45" s="76"/>
      <c r="H45" s="76"/>
      <c r="I45" s="76"/>
      <c r="J45" s="193"/>
      <c r="K45" s="178"/>
      <c r="L45" s="178"/>
      <c r="M45" s="178"/>
      <c r="N45" s="178"/>
      <c r="O45" s="178"/>
    </row>
    <row r="46" spans="1:15" x14ac:dyDescent="0.35">
      <c r="A46" s="192"/>
      <c r="B46" s="76"/>
      <c r="C46" s="76"/>
      <c r="D46" s="76"/>
      <c r="E46" s="76"/>
      <c r="F46" s="76"/>
      <c r="G46" s="76"/>
      <c r="H46" s="76"/>
      <c r="I46" s="76"/>
      <c r="J46" s="193"/>
      <c r="K46" s="178"/>
      <c r="L46" s="178"/>
      <c r="M46" s="178"/>
      <c r="N46" s="178"/>
      <c r="O46" s="178"/>
    </row>
    <row r="47" spans="1:15" x14ac:dyDescent="0.35">
      <c r="A47" s="192"/>
      <c r="B47" s="76"/>
      <c r="C47" s="76"/>
      <c r="D47" s="76"/>
      <c r="E47" s="76"/>
      <c r="F47" s="76"/>
      <c r="G47" s="76"/>
      <c r="H47" s="76"/>
      <c r="I47" s="76"/>
      <c r="J47" s="193"/>
      <c r="K47" s="178"/>
      <c r="L47" s="178"/>
      <c r="M47" s="178"/>
      <c r="N47" s="178"/>
      <c r="O47" s="178"/>
    </row>
    <row r="48" spans="1:15" x14ac:dyDescent="0.35">
      <c r="A48" s="180"/>
      <c r="B48" s="74"/>
      <c r="C48" s="74"/>
      <c r="D48" s="74"/>
      <c r="E48" s="74"/>
      <c r="F48" s="74"/>
      <c r="G48" s="74"/>
      <c r="H48" s="74"/>
      <c r="I48" s="74"/>
      <c r="J48" s="181"/>
      <c r="K48" s="178"/>
      <c r="L48" s="178"/>
      <c r="M48" s="178"/>
      <c r="N48" s="178"/>
      <c r="O48" s="178"/>
    </row>
    <row r="49" spans="1:15" x14ac:dyDescent="0.35">
      <c r="A49" s="180" t="s">
        <v>82</v>
      </c>
      <c r="B49" s="74"/>
      <c r="C49" s="194" t="s">
        <v>47</v>
      </c>
      <c r="D49" s="74" t="s">
        <v>99</v>
      </c>
      <c r="E49" s="74"/>
      <c r="F49" s="74"/>
      <c r="G49" s="74"/>
      <c r="H49" s="74"/>
      <c r="I49" s="74"/>
      <c r="J49" s="181"/>
      <c r="K49" s="178"/>
      <c r="L49" s="178"/>
      <c r="M49" s="178"/>
      <c r="N49" s="178"/>
      <c r="O49" s="178"/>
    </row>
    <row r="50" spans="1:15" x14ac:dyDescent="0.35">
      <c r="A50" s="180"/>
      <c r="B50" s="74"/>
      <c r="C50" s="74" t="s">
        <v>83</v>
      </c>
      <c r="D50" s="74"/>
      <c r="E50" s="74"/>
      <c r="F50" s="74"/>
      <c r="G50" s="74"/>
      <c r="H50" s="74"/>
      <c r="I50" s="74"/>
      <c r="J50" s="181"/>
      <c r="K50" s="178"/>
      <c r="L50" s="178"/>
      <c r="M50" s="178"/>
      <c r="N50" s="178"/>
      <c r="O50" s="178"/>
    </row>
    <row r="51" spans="1:15" x14ac:dyDescent="0.35">
      <c r="A51" s="180"/>
      <c r="B51" s="74"/>
      <c r="C51" s="74" t="s">
        <v>84</v>
      </c>
      <c r="D51" s="74"/>
      <c r="E51" s="74"/>
      <c r="F51" s="74"/>
      <c r="G51" s="74"/>
      <c r="H51" s="74"/>
      <c r="I51" s="74"/>
      <c r="J51" s="181"/>
      <c r="K51" s="178"/>
      <c r="L51" s="178"/>
      <c r="M51" s="178"/>
      <c r="N51" s="178"/>
      <c r="O51" s="178"/>
    </row>
    <row r="52" spans="1:15" x14ac:dyDescent="0.35">
      <c r="A52" s="180"/>
      <c r="B52" s="74"/>
      <c r="C52" s="74"/>
      <c r="D52" s="74"/>
      <c r="E52" s="74"/>
      <c r="F52" s="74"/>
      <c r="G52" s="74"/>
      <c r="H52" s="74"/>
      <c r="I52" s="74"/>
      <c r="J52" s="181"/>
      <c r="K52" s="178"/>
      <c r="L52" s="178"/>
      <c r="M52" s="178"/>
      <c r="N52" s="178"/>
      <c r="O52" s="178"/>
    </row>
    <row r="53" spans="1:15" x14ac:dyDescent="0.35">
      <c r="A53" s="180"/>
      <c r="B53" s="74"/>
      <c r="C53" s="79" t="s">
        <v>89</v>
      </c>
      <c r="D53" s="74"/>
      <c r="E53" s="74"/>
      <c r="F53" s="74"/>
      <c r="G53" s="74"/>
      <c r="H53" s="74"/>
      <c r="I53" s="74"/>
      <c r="J53" s="181"/>
      <c r="L53" s="178"/>
      <c r="M53" s="178"/>
      <c r="N53" s="178"/>
      <c r="O53" s="178"/>
    </row>
    <row r="54" spans="1:15" x14ac:dyDescent="0.35">
      <c r="A54" s="195"/>
      <c r="B54" s="196"/>
      <c r="C54" s="196"/>
      <c r="D54" s="196"/>
      <c r="E54" s="196"/>
      <c r="F54" s="196"/>
      <c r="G54" s="196"/>
      <c r="H54" s="196"/>
      <c r="I54" s="196"/>
      <c r="J54" s="197"/>
      <c r="L54" s="178"/>
      <c r="M54" s="178"/>
      <c r="N54" s="178"/>
      <c r="O54" s="178"/>
    </row>
    <row r="55" spans="1:15" s="179" customFormat="1" x14ac:dyDescent="0.35">
      <c r="L55" s="178"/>
      <c r="M55" s="178"/>
      <c r="N55" s="178"/>
      <c r="O55" s="178"/>
    </row>
    <row r="56" spans="1:15" s="179" customFormat="1" x14ac:dyDescent="0.35">
      <c r="L56" s="178"/>
      <c r="M56" s="178"/>
      <c r="N56" s="178"/>
      <c r="O56" s="178"/>
    </row>
    <row r="57" spans="1:15" s="179" customFormat="1" x14ac:dyDescent="0.35">
      <c r="L57" s="178"/>
      <c r="M57" s="178"/>
      <c r="N57" s="178"/>
      <c r="O57" s="178"/>
    </row>
    <row r="58" spans="1:15" s="179" customFormat="1" x14ac:dyDescent="0.35">
      <c r="L58" s="178"/>
      <c r="M58" s="178"/>
      <c r="N58" s="178"/>
      <c r="O58" s="178"/>
    </row>
    <row r="59" spans="1:15" s="179" customFormat="1" x14ac:dyDescent="0.35">
      <c r="L59" s="178"/>
      <c r="M59" s="178"/>
      <c r="N59" s="178"/>
      <c r="O59" s="178"/>
    </row>
    <row r="60" spans="1:15" s="179" customFormat="1" x14ac:dyDescent="0.35">
      <c r="L60" s="178"/>
      <c r="M60" s="178"/>
      <c r="N60" s="178"/>
      <c r="O60" s="178"/>
    </row>
    <row r="61" spans="1:15" s="179" customFormat="1" x14ac:dyDescent="0.35">
      <c r="L61" s="178"/>
      <c r="M61" s="178"/>
      <c r="N61" s="178"/>
      <c r="O61" s="178"/>
    </row>
    <row r="62" spans="1:15" s="179" customFormat="1" x14ac:dyDescent="0.35">
      <c r="L62" s="178"/>
      <c r="M62" s="178"/>
      <c r="N62" s="178"/>
      <c r="O62" s="178"/>
    </row>
    <row r="63" spans="1:15" s="179" customFormat="1" x14ac:dyDescent="0.35">
      <c r="L63" s="178"/>
      <c r="M63" s="178"/>
      <c r="N63" s="178"/>
      <c r="O63" s="178"/>
    </row>
    <row r="64" spans="1:15" s="179" customFormat="1" x14ac:dyDescent="0.35">
      <c r="L64" s="178"/>
      <c r="M64" s="178"/>
      <c r="N64" s="178"/>
      <c r="O64" s="178"/>
    </row>
    <row r="65" spans="11:15" s="179" customFormat="1" x14ac:dyDescent="0.35">
      <c r="L65" s="178"/>
      <c r="M65" s="178"/>
      <c r="N65" s="178"/>
      <c r="O65" s="178"/>
    </row>
    <row r="66" spans="11:15" s="179" customFormat="1" x14ac:dyDescent="0.35">
      <c r="L66" s="178"/>
      <c r="M66" s="178"/>
      <c r="N66" s="178"/>
      <c r="O66" s="178"/>
    </row>
    <row r="67" spans="11:15" s="179" customFormat="1" x14ac:dyDescent="0.35">
      <c r="L67" s="178"/>
      <c r="M67" s="178"/>
      <c r="N67" s="178"/>
      <c r="O67" s="178"/>
    </row>
    <row r="68" spans="11:15" s="179" customFormat="1" x14ac:dyDescent="0.35">
      <c r="L68" s="178"/>
      <c r="M68" s="178"/>
      <c r="N68" s="178"/>
      <c r="O68" s="178"/>
    </row>
    <row r="69" spans="11:15" s="179" customFormat="1" x14ac:dyDescent="0.35">
      <c r="K69" s="178"/>
      <c r="L69" s="178"/>
      <c r="M69" s="178"/>
      <c r="N69" s="178"/>
      <c r="O69" s="178"/>
    </row>
    <row r="70" spans="11:15" s="179" customFormat="1" x14ac:dyDescent="0.35">
      <c r="K70" s="178"/>
      <c r="L70" s="178"/>
      <c r="M70" s="178"/>
      <c r="N70" s="178"/>
      <c r="O70" s="178"/>
    </row>
    <row r="71" spans="11:15" s="179" customFormat="1" x14ac:dyDescent="0.35">
      <c r="K71" s="178"/>
      <c r="L71" s="178"/>
      <c r="M71" s="178"/>
      <c r="N71" s="178"/>
      <c r="O71" s="178"/>
    </row>
    <row r="72" spans="11:15" s="179" customFormat="1" x14ac:dyDescent="0.35">
      <c r="K72" s="178"/>
      <c r="L72" s="178"/>
      <c r="M72" s="178"/>
      <c r="N72" s="178"/>
      <c r="O72" s="178"/>
    </row>
    <row r="73" spans="11:15" s="179" customFormat="1" x14ac:dyDescent="0.35">
      <c r="K73" s="178"/>
      <c r="L73" s="178"/>
      <c r="M73" s="178"/>
      <c r="N73" s="178"/>
      <c r="O73" s="178"/>
    </row>
    <row r="74" spans="11:15" s="179" customFormat="1" x14ac:dyDescent="0.35">
      <c r="K74" s="178"/>
      <c r="L74" s="178"/>
      <c r="M74" s="178"/>
      <c r="N74" s="178"/>
      <c r="O74" s="178"/>
    </row>
    <row r="75" spans="11:15" s="179" customFormat="1" x14ac:dyDescent="0.35">
      <c r="K75" s="178"/>
      <c r="L75" s="178"/>
      <c r="M75" s="178"/>
      <c r="N75" s="178"/>
      <c r="O75" s="178"/>
    </row>
    <row r="76" spans="11:15" s="179" customFormat="1" x14ac:dyDescent="0.35">
      <c r="K76" s="178"/>
      <c r="L76" s="178"/>
      <c r="M76" s="178"/>
      <c r="N76" s="178"/>
      <c r="O76" s="178"/>
    </row>
    <row r="77" spans="11:15" s="179" customFormat="1" x14ac:dyDescent="0.35">
      <c r="K77" s="178"/>
      <c r="L77" s="178"/>
      <c r="M77" s="178"/>
      <c r="N77" s="178"/>
      <c r="O77" s="178"/>
    </row>
    <row r="78" spans="11:15" s="179" customFormat="1" x14ac:dyDescent="0.35">
      <c r="K78" s="178"/>
      <c r="L78" s="178"/>
      <c r="M78" s="178"/>
      <c r="N78" s="178"/>
      <c r="O78" s="178"/>
    </row>
    <row r="79" spans="11:15" s="179" customFormat="1" x14ac:dyDescent="0.35">
      <c r="K79" s="178"/>
      <c r="L79" s="178"/>
      <c r="M79" s="178"/>
      <c r="N79" s="178"/>
      <c r="O79" s="178"/>
    </row>
    <row r="80" spans="11:15" s="179" customFormat="1" x14ac:dyDescent="0.35">
      <c r="K80" s="178"/>
      <c r="L80" s="178"/>
      <c r="M80" s="178"/>
      <c r="N80" s="178"/>
      <c r="O80" s="178"/>
    </row>
    <row r="81" spans="11:15" s="179" customFormat="1" x14ac:dyDescent="0.35">
      <c r="K81" s="178"/>
      <c r="L81" s="178"/>
      <c r="M81" s="178"/>
      <c r="N81" s="178"/>
      <c r="O81" s="178"/>
    </row>
    <row r="82" spans="11:15" s="179" customFormat="1" x14ac:dyDescent="0.35">
      <c r="K82" s="178"/>
      <c r="L82" s="178"/>
      <c r="M82" s="178"/>
      <c r="N82" s="178"/>
      <c r="O82" s="178"/>
    </row>
    <row r="83" spans="11:15" s="179" customFormat="1" x14ac:dyDescent="0.35">
      <c r="K83" s="178"/>
      <c r="L83" s="178"/>
      <c r="M83" s="178"/>
      <c r="N83" s="178"/>
      <c r="O83" s="178"/>
    </row>
    <row r="84" spans="11:15" s="179" customFormat="1" x14ac:dyDescent="0.35">
      <c r="K84" s="178"/>
      <c r="L84" s="178"/>
      <c r="M84" s="178"/>
      <c r="N84" s="178"/>
      <c r="O84" s="178"/>
    </row>
    <row r="85" spans="11:15" s="179" customFormat="1" x14ac:dyDescent="0.35">
      <c r="K85" s="178"/>
      <c r="L85" s="178"/>
      <c r="M85" s="178"/>
      <c r="N85" s="178"/>
      <c r="O85" s="178"/>
    </row>
    <row r="86" spans="11:15" s="179" customFormat="1" x14ac:dyDescent="0.35">
      <c r="K86" s="178"/>
      <c r="L86" s="178"/>
      <c r="M86" s="178"/>
      <c r="N86" s="178"/>
      <c r="O86" s="178"/>
    </row>
    <row r="87" spans="11:15" s="179" customFormat="1" x14ac:dyDescent="0.35">
      <c r="K87" s="178"/>
      <c r="L87" s="178"/>
      <c r="M87" s="178"/>
      <c r="N87" s="178"/>
      <c r="O87" s="178"/>
    </row>
    <row r="88" spans="11:15" s="179" customFormat="1" x14ac:dyDescent="0.35"/>
    <row r="89" spans="11:15" s="179" customFormat="1" x14ac:dyDescent="0.35"/>
    <row r="90" spans="11:15" s="179" customFormat="1" x14ac:dyDescent="0.35"/>
    <row r="91" spans="11:15" s="179" customFormat="1" x14ac:dyDescent="0.35"/>
    <row r="92" spans="11:15" s="179" customFormat="1" x14ac:dyDescent="0.35"/>
    <row r="93" spans="11:15" s="179" customFormat="1" x14ac:dyDescent="0.35"/>
    <row r="94" spans="11:15" s="179" customFormat="1" x14ac:dyDescent="0.35"/>
    <row r="95" spans="11:15" s="179" customFormat="1" x14ac:dyDescent="0.35"/>
    <row r="96" spans="11:15" s="179" customFormat="1" x14ac:dyDescent="0.35"/>
    <row r="97" spans="1:10" s="179" customFormat="1" x14ac:dyDescent="0.35"/>
    <row r="102" spans="1:10" x14ac:dyDescent="0.35">
      <c r="A102" s="76"/>
      <c r="B102" s="81" t="s">
        <v>59</v>
      </c>
      <c r="C102" s="81"/>
      <c r="D102" s="81"/>
      <c r="E102" s="82" t="s">
        <v>61</v>
      </c>
      <c r="F102" s="81" t="s">
        <v>85</v>
      </c>
      <c r="G102" s="81"/>
      <c r="H102" s="76"/>
      <c r="I102" s="76"/>
      <c r="J102" s="76"/>
    </row>
    <row r="103" spans="1:10" x14ac:dyDescent="0.35">
      <c r="A103" s="76"/>
      <c r="B103" s="76"/>
      <c r="C103" s="76"/>
      <c r="D103" s="76"/>
      <c r="E103" s="76"/>
      <c r="F103" s="76"/>
      <c r="G103" s="76"/>
      <c r="H103" s="76"/>
      <c r="I103" s="76"/>
      <c r="J103" s="76"/>
    </row>
  </sheetData>
  <sheetProtection algorithmName="SHA-512" hashValue="jicn4RzmMfs7CGbACTPBUELD4zh9B7JrJeQjD0tnfaA+xswOmgxBA+z4WcXy7RNWVn+e7ZMyQ8VvJxrX855UZA==" saltValue="wk1iNZSQKwlyR/9gHwEvMg==" spinCount="100000" sheet="1" objects="1" scenarios="1"/>
  <printOptions horizontalCentered="1" verticalCentered="1"/>
  <pageMargins left="0.39370078740157483" right="0.39370078740157483" top="0.39370078740157483" bottom="0.39370078740157483" header="0.39370078740157483" footer="0.31496062992125984"/>
  <pageSetup paperSize="9" scale="89" orientation="portrait" horizontalDpi="4294967293" verticalDpi="0" r:id="rId1"/>
  <headerFoot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3593-06FE-4F55-85F6-CCEB48078B4D}">
  <sheetPr>
    <tabColor rgb="FFFFFF00"/>
    <pageSetUpPr fitToPage="1"/>
  </sheetPr>
  <dimension ref="A1:Z73"/>
  <sheetViews>
    <sheetView tabSelected="1" topLeftCell="A3" zoomScale="130" zoomScaleNormal="130" workbookViewId="0">
      <selection activeCell="L6" sqref="L6:N6"/>
    </sheetView>
  </sheetViews>
  <sheetFormatPr defaultColWidth="8.81640625" defaultRowHeight="15.5" x14ac:dyDescent="0.35"/>
  <cols>
    <col min="1" max="1" width="3.1796875" style="89" customWidth="1"/>
    <col min="2" max="2" width="5.81640625" style="89" customWidth="1"/>
    <col min="3" max="16" width="6.1796875" style="89" customWidth="1"/>
    <col min="17" max="17" width="3.7265625" style="89" customWidth="1"/>
    <col min="18" max="18" width="2.26953125" style="89" customWidth="1"/>
    <col min="19" max="16384" width="8.81640625" style="89"/>
  </cols>
  <sheetData>
    <row r="1" spans="1:26" ht="21" x14ac:dyDescent="0.35">
      <c r="A1" s="83"/>
      <c r="B1" s="199" t="s">
        <v>104</v>
      </c>
      <c r="C1" s="84"/>
      <c r="D1" s="84"/>
      <c r="E1" s="84"/>
      <c r="F1" s="84"/>
      <c r="G1" s="84"/>
      <c r="H1" s="84"/>
      <c r="I1" s="84"/>
      <c r="J1" s="84"/>
      <c r="K1" s="84"/>
      <c r="L1" s="85"/>
      <c r="M1" s="84"/>
      <c r="N1" s="86"/>
      <c r="O1" s="86"/>
      <c r="P1" s="85"/>
      <c r="Q1" s="87"/>
      <c r="R1" s="88"/>
      <c r="S1" s="88"/>
      <c r="T1" s="88"/>
      <c r="U1" s="88"/>
      <c r="V1" s="88"/>
      <c r="W1" s="88"/>
      <c r="X1" s="88"/>
      <c r="Y1" s="88"/>
      <c r="Z1" s="88"/>
    </row>
    <row r="2" spans="1:26" ht="16" thickBot="1" x14ac:dyDescent="0.4">
      <c r="A2" s="90"/>
      <c r="B2" s="91"/>
      <c r="C2" s="91"/>
      <c r="D2" s="91"/>
      <c r="E2" s="91"/>
      <c r="F2" s="91"/>
      <c r="G2" s="91"/>
      <c r="H2" s="91"/>
      <c r="I2" s="91"/>
      <c r="J2" s="92"/>
      <c r="K2" s="91"/>
      <c r="L2" s="91" t="s">
        <v>0</v>
      </c>
      <c r="M2" s="92"/>
      <c r="N2" s="92"/>
      <c r="O2" s="92"/>
      <c r="P2" s="92"/>
      <c r="Q2" s="93"/>
      <c r="R2" s="88"/>
      <c r="S2" s="88"/>
      <c r="T2" s="88"/>
      <c r="U2" s="88"/>
      <c r="V2" s="88"/>
      <c r="W2" s="88"/>
      <c r="X2" s="88"/>
      <c r="Y2" s="88"/>
      <c r="Z2" s="88"/>
    </row>
    <row r="3" spans="1:26" ht="16" thickBot="1" x14ac:dyDescent="0.4">
      <c r="A3" s="90"/>
      <c r="B3" s="91" t="s">
        <v>1</v>
      </c>
      <c r="C3" s="94"/>
      <c r="D3" s="248"/>
      <c r="E3" s="249"/>
      <c r="F3" s="249"/>
      <c r="G3" s="250"/>
      <c r="H3" s="92"/>
      <c r="I3" s="91" t="s">
        <v>2</v>
      </c>
      <c r="J3" s="92"/>
      <c r="K3" s="92"/>
      <c r="L3" s="251"/>
      <c r="M3" s="251"/>
      <c r="N3" s="251"/>
      <c r="O3" s="92"/>
      <c r="Q3" s="93"/>
      <c r="R3" s="88"/>
      <c r="S3" s="88"/>
      <c r="T3" s="88"/>
      <c r="U3" s="88"/>
      <c r="V3" s="88"/>
      <c r="W3" s="88"/>
      <c r="X3" s="88"/>
      <c r="Y3" s="88"/>
      <c r="Z3" s="88"/>
    </row>
    <row r="4" spans="1:26" ht="16" thickBot="1" x14ac:dyDescent="0.4">
      <c r="A4" s="90"/>
      <c r="B4" s="91" t="s">
        <v>3</v>
      </c>
      <c r="C4" s="94"/>
      <c r="D4" s="248"/>
      <c r="E4" s="249"/>
      <c r="F4" s="249"/>
      <c r="G4" s="250"/>
      <c r="H4" s="92"/>
      <c r="I4" s="91" t="s">
        <v>4</v>
      </c>
      <c r="J4" s="92"/>
      <c r="K4" s="92"/>
      <c r="L4" s="251"/>
      <c r="M4" s="251"/>
      <c r="N4" s="251"/>
      <c r="O4" s="92"/>
      <c r="P4" s="92"/>
      <c r="Q4" s="93"/>
      <c r="R4" s="88"/>
      <c r="S4" s="88"/>
      <c r="T4" s="88"/>
      <c r="U4" s="88"/>
      <c r="V4" s="88"/>
      <c r="W4" s="88"/>
      <c r="X4" s="88"/>
      <c r="Y4" s="88"/>
      <c r="Z4" s="88"/>
    </row>
    <row r="5" spans="1:26" x14ac:dyDescent="0.35">
      <c r="A5" s="90"/>
      <c r="B5" s="91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2"/>
      <c r="P5" s="94"/>
      <c r="Q5" s="93"/>
      <c r="R5" s="88"/>
      <c r="S5" s="88"/>
      <c r="T5" s="88"/>
      <c r="U5" s="88"/>
      <c r="V5" s="88"/>
      <c r="W5" s="88"/>
      <c r="X5" s="88"/>
      <c r="Y5" s="88"/>
      <c r="Z5" s="88"/>
    </row>
    <row r="6" spans="1:26" x14ac:dyDescent="0.35">
      <c r="A6" s="90"/>
      <c r="B6" s="92"/>
      <c r="C6" s="91" t="s">
        <v>33</v>
      </c>
      <c r="D6" s="92"/>
      <c r="E6" s="92"/>
      <c r="F6" s="92"/>
      <c r="G6" s="92"/>
      <c r="H6" s="92"/>
      <c r="I6" s="92"/>
      <c r="J6" s="92"/>
      <c r="K6" s="96" t="s">
        <v>32</v>
      </c>
      <c r="L6" s="252"/>
      <c r="M6" s="252"/>
      <c r="N6" s="252"/>
      <c r="O6" s="92"/>
      <c r="P6" s="94"/>
      <c r="Q6" s="93"/>
      <c r="R6" s="88"/>
      <c r="S6" s="88"/>
      <c r="T6" s="88"/>
      <c r="U6" s="88"/>
      <c r="V6" s="88"/>
      <c r="W6" s="88"/>
      <c r="X6" s="88"/>
      <c r="Y6" s="88"/>
      <c r="Z6" s="88"/>
    </row>
    <row r="7" spans="1:26" ht="16" thickBot="1" x14ac:dyDescent="0.4">
      <c r="A7" s="90"/>
      <c r="B7" s="98" t="s">
        <v>44</v>
      </c>
      <c r="C7" s="97" t="s">
        <v>6</v>
      </c>
      <c r="D7" s="97" t="s">
        <v>8</v>
      </c>
      <c r="E7" s="97" t="s">
        <v>9</v>
      </c>
      <c r="F7" s="97" t="s">
        <v>10</v>
      </c>
      <c r="G7" s="97" t="s">
        <v>11</v>
      </c>
      <c r="H7" s="97" t="s">
        <v>12</v>
      </c>
      <c r="I7" s="97" t="s">
        <v>13</v>
      </c>
      <c r="J7" s="97" t="s">
        <v>14</v>
      </c>
      <c r="K7" s="97" t="s">
        <v>15</v>
      </c>
      <c r="L7" s="97" t="s">
        <v>16</v>
      </c>
      <c r="M7" s="97" t="s">
        <v>17</v>
      </c>
      <c r="N7" s="97" t="s">
        <v>18</v>
      </c>
      <c r="O7" s="97" t="s">
        <v>101</v>
      </c>
      <c r="P7" s="233" t="s">
        <v>43</v>
      </c>
      <c r="Q7" s="93"/>
      <c r="R7" s="88"/>
      <c r="S7" s="88"/>
      <c r="T7" s="88"/>
      <c r="U7" s="88"/>
      <c r="V7" s="88"/>
      <c r="W7" s="88"/>
      <c r="X7" s="88"/>
      <c r="Y7" s="88"/>
      <c r="Z7" s="88"/>
    </row>
    <row r="8" spans="1:26" x14ac:dyDescent="0.35">
      <c r="A8" s="90"/>
      <c r="B8" s="97" t="s">
        <v>6</v>
      </c>
      <c r="C8" s="216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8"/>
      <c r="P8" s="94"/>
      <c r="Q8" s="99"/>
      <c r="R8" s="88"/>
      <c r="S8" s="88"/>
      <c r="T8" s="88"/>
      <c r="U8" s="88"/>
      <c r="V8" s="88"/>
      <c r="W8" s="88"/>
      <c r="X8" s="88"/>
      <c r="Y8" s="88"/>
      <c r="Z8" s="88"/>
    </row>
    <row r="9" spans="1:26" x14ac:dyDescent="0.35">
      <c r="A9" s="90"/>
      <c r="B9" s="97" t="s">
        <v>8</v>
      </c>
      <c r="C9" s="219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20"/>
      <c r="P9" s="94"/>
      <c r="Q9" s="93"/>
      <c r="R9" s="88"/>
      <c r="S9" s="88"/>
      <c r="T9" s="88"/>
      <c r="U9" s="88"/>
      <c r="V9" s="88"/>
      <c r="W9" s="88"/>
      <c r="X9" s="88"/>
      <c r="Y9" s="88"/>
      <c r="Z9" s="88"/>
    </row>
    <row r="10" spans="1:26" x14ac:dyDescent="0.35">
      <c r="A10" s="90"/>
      <c r="B10" s="97" t="s">
        <v>9</v>
      </c>
      <c r="C10" s="219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20"/>
      <c r="P10" s="98" t="s">
        <v>7</v>
      </c>
      <c r="Q10" s="93"/>
      <c r="R10" s="88"/>
      <c r="S10" s="88"/>
      <c r="T10" s="88"/>
      <c r="U10" s="88"/>
      <c r="V10" s="88"/>
      <c r="W10" s="88"/>
      <c r="X10" s="88"/>
      <c r="Y10" s="88"/>
      <c r="Z10" s="88"/>
    </row>
    <row r="11" spans="1:26" x14ac:dyDescent="0.35">
      <c r="A11" s="90"/>
      <c r="B11" s="97" t="s">
        <v>10</v>
      </c>
      <c r="C11" s="219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20"/>
      <c r="P11" s="94"/>
      <c r="Q11" s="93"/>
      <c r="R11" s="88"/>
      <c r="S11" s="88"/>
      <c r="T11" s="88"/>
      <c r="U11" s="88"/>
      <c r="V11" s="88"/>
      <c r="W11" s="88"/>
      <c r="X11" s="88"/>
      <c r="Y11" s="88"/>
      <c r="Z11" s="88"/>
    </row>
    <row r="12" spans="1:26" x14ac:dyDescent="0.35">
      <c r="A12" s="90"/>
      <c r="B12" s="97" t="s">
        <v>11</v>
      </c>
      <c r="C12" s="219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20"/>
      <c r="P12" s="94"/>
      <c r="Q12" s="93"/>
      <c r="R12" s="88"/>
      <c r="S12" s="88"/>
      <c r="T12" s="88"/>
      <c r="U12" s="88"/>
      <c r="V12" s="88"/>
      <c r="W12" s="88"/>
      <c r="X12" s="88"/>
      <c r="Y12" s="88"/>
      <c r="Z12" s="88"/>
    </row>
    <row r="13" spans="1:26" x14ac:dyDescent="0.35">
      <c r="A13" s="90"/>
      <c r="B13" s="97" t="s">
        <v>12</v>
      </c>
      <c r="C13" s="219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20"/>
      <c r="P13" s="94"/>
      <c r="Q13" s="93"/>
      <c r="R13" s="88"/>
      <c r="S13" s="88"/>
      <c r="T13" s="88"/>
      <c r="U13" s="88"/>
      <c r="V13" s="88"/>
      <c r="W13" s="88"/>
      <c r="X13" s="88"/>
      <c r="Y13" s="88"/>
      <c r="Z13" s="88"/>
    </row>
    <row r="14" spans="1:26" x14ac:dyDescent="0.35">
      <c r="A14" s="90"/>
      <c r="B14" s="97" t="s">
        <v>13</v>
      </c>
      <c r="C14" s="219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20"/>
      <c r="P14" s="94"/>
      <c r="Q14" s="93"/>
      <c r="R14" s="88"/>
      <c r="S14" s="88"/>
      <c r="T14" s="88"/>
      <c r="U14" s="88"/>
      <c r="V14" s="88"/>
      <c r="W14" s="88"/>
      <c r="X14" s="88"/>
      <c r="Y14" s="88"/>
      <c r="Z14" s="88"/>
    </row>
    <row r="15" spans="1:26" x14ac:dyDescent="0.35">
      <c r="A15" s="90"/>
      <c r="B15" s="97" t="s">
        <v>14</v>
      </c>
      <c r="C15" s="219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20"/>
      <c r="P15" s="94"/>
      <c r="Q15" s="93"/>
      <c r="R15" s="88"/>
      <c r="S15" s="88"/>
      <c r="T15" s="88"/>
      <c r="U15" s="88"/>
      <c r="V15" s="88"/>
      <c r="W15" s="88"/>
      <c r="X15" s="88"/>
      <c r="Y15" s="88"/>
      <c r="Z15" s="88"/>
    </row>
    <row r="16" spans="1:26" x14ac:dyDescent="0.35">
      <c r="A16" s="90"/>
      <c r="B16" s="97" t="s">
        <v>15</v>
      </c>
      <c r="C16" s="219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20"/>
      <c r="P16" s="94"/>
      <c r="Q16" s="93"/>
      <c r="R16" s="88"/>
      <c r="S16" s="88"/>
      <c r="T16" s="88"/>
      <c r="U16" s="88"/>
      <c r="V16" s="88"/>
      <c r="W16" s="88"/>
      <c r="X16" s="88"/>
      <c r="Y16" s="88"/>
      <c r="Z16" s="88"/>
    </row>
    <row r="17" spans="1:26" x14ac:dyDescent="0.35">
      <c r="A17" s="90"/>
      <c r="B17" s="97" t="s">
        <v>16</v>
      </c>
      <c r="C17" s="219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20"/>
      <c r="P17" s="94"/>
      <c r="Q17" s="93"/>
      <c r="R17" s="88"/>
      <c r="S17" s="88"/>
      <c r="T17" s="88"/>
      <c r="U17" s="88"/>
      <c r="V17" s="88"/>
      <c r="W17" s="88"/>
      <c r="X17" s="88"/>
      <c r="Y17" s="88"/>
      <c r="Z17" s="88"/>
    </row>
    <row r="18" spans="1:26" x14ac:dyDescent="0.35">
      <c r="A18" s="90"/>
      <c r="B18" s="97" t="s">
        <v>17</v>
      </c>
      <c r="C18" s="219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20"/>
      <c r="P18" s="94"/>
      <c r="Q18" s="93"/>
      <c r="R18" s="88"/>
      <c r="S18" s="88"/>
      <c r="T18" s="88"/>
      <c r="U18" s="88"/>
      <c r="V18" s="88"/>
      <c r="W18" s="88"/>
      <c r="X18" s="88"/>
      <c r="Y18" s="88"/>
      <c r="Z18" s="88"/>
    </row>
    <row r="19" spans="1:26" x14ac:dyDescent="0.35">
      <c r="A19" s="90"/>
      <c r="B19" s="97" t="s">
        <v>100</v>
      </c>
      <c r="C19" s="219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20"/>
      <c r="P19" s="94"/>
      <c r="Q19" s="93"/>
      <c r="R19" s="88"/>
      <c r="S19" s="88"/>
      <c r="T19" s="88"/>
      <c r="U19" s="88"/>
      <c r="V19" s="88"/>
      <c r="W19" s="88"/>
      <c r="X19" s="88"/>
      <c r="Y19" s="88"/>
      <c r="Z19" s="88"/>
    </row>
    <row r="20" spans="1:26" ht="16" thickBot="1" x14ac:dyDescent="0.4">
      <c r="A20" s="90"/>
      <c r="B20" s="97" t="s">
        <v>101</v>
      </c>
      <c r="C20" s="221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3"/>
      <c r="P20" s="94"/>
      <c r="Q20" s="93"/>
      <c r="R20" s="88"/>
      <c r="S20" s="88"/>
      <c r="T20" s="88"/>
      <c r="U20" s="88"/>
      <c r="V20" s="88"/>
      <c r="W20" s="88"/>
      <c r="X20" s="88"/>
      <c r="Y20" s="88"/>
      <c r="Z20" s="88"/>
    </row>
    <row r="21" spans="1:26" x14ac:dyDescent="0.35">
      <c r="A21" s="90"/>
      <c r="B21" s="98" t="s">
        <v>45</v>
      </c>
      <c r="C21" s="101"/>
      <c r="D21" s="101"/>
      <c r="E21" s="101"/>
      <c r="F21" s="101" t="s">
        <v>19</v>
      </c>
      <c r="G21" s="101"/>
      <c r="H21" s="101"/>
      <c r="I21" s="101"/>
      <c r="J21" s="94"/>
      <c r="K21" s="94"/>
      <c r="L21" s="94"/>
      <c r="M21" s="94"/>
      <c r="N21" s="94"/>
      <c r="O21" s="94"/>
      <c r="P21" s="233" t="s">
        <v>46</v>
      </c>
      <c r="Q21" s="93"/>
      <c r="R21" s="88"/>
      <c r="S21" s="232"/>
      <c r="T21" s="232"/>
      <c r="U21" s="232"/>
      <c r="V21" s="232"/>
      <c r="W21" s="88"/>
      <c r="X21" s="88"/>
      <c r="Y21" s="88"/>
      <c r="Z21" s="88"/>
    </row>
    <row r="22" spans="1:26" ht="16" thickBot="1" x14ac:dyDescent="0.4">
      <c r="A22" s="90"/>
      <c r="B22" s="92"/>
      <c r="C22" s="101"/>
      <c r="D22" s="101"/>
      <c r="E22" s="101"/>
      <c r="F22" s="101"/>
      <c r="G22" s="101"/>
      <c r="H22" s="101"/>
      <c r="I22" s="101"/>
      <c r="J22" s="94"/>
      <c r="K22" s="94"/>
      <c r="L22" s="94"/>
      <c r="M22" s="94"/>
      <c r="N22" s="94"/>
      <c r="O22" s="94"/>
      <c r="Q22" s="93"/>
      <c r="R22" s="88"/>
      <c r="S22" s="88"/>
      <c r="T22" s="88"/>
      <c r="U22" s="88"/>
      <c r="V22" s="88"/>
      <c r="W22" s="88"/>
      <c r="X22" s="88"/>
      <c r="Y22" s="88"/>
      <c r="Z22" s="88"/>
    </row>
    <row r="23" spans="1:26" ht="16" thickBot="1" x14ac:dyDescent="0.4">
      <c r="A23" s="100"/>
      <c r="B23" s="92"/>
      <c r="C23" s="207" t="s">
        <v>90</v>
      </c>
      <c r="D23" s="208"/>
      <c r="E23" s="22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102"/>
      <c r="R23" s="88"/>
      <c r="S23" s="88"/>
      <c r="T23" s="88"/>
      <c r="U23" s="88"/>
      <c r="V23" s="88"/>
      <c r="W23" s="88"/>
      <c r="X23" s="88"/>
      <c r="Y23" s="88"/>
      <c r="Z23" s="88"/>
    </row>
    <row r="24" spans="1:26" ht="16" thickBot="1" x14ac:dyDescent="0.4">
      <c r="A24" s="100"/>
      <c r="B24" s="103"/>
      <c r="C24" s="207" t="s">
        <v>102</v>
      </c>
      <c r="D24" s="208"/>
      <c r="E24" s="208"/>
      <c r="F24" s="208"/>
      <c r="G24" s="209" t="s">
        <v>92</v>
      </c>
      <c r="H24" s="210">
        <f>MIN(C8:O20)</f>
        <v>0</v>
      </c>
      <c r="I24" s="211"/>
      <c r="J24" s="209" t="s">
        <v>93</v>
      </c>
      <c r="K24" s="212">
        <f>MAX(C8:O20)</f>
        <v>0</v>
      </c>
      <c r="L24" s="211"/>
      <c r="M24" s="209" t="s">
        <v>91</v>
      </c>
      <c r="N24" s="213" t="e">
        <f>ROUND(AVERAGE(C8:O20),0)</f>
        <v>#DIV/0!</v>
      </c>
      <c r="P24" s="94"/>
      <c r="Q24" s="102"/>
      <c r="R24" s="88"/>
      <c r="S24" s="88"/>
      <c r="T24" s="88"/>
      <c r="U24" s="88"/>
      <c r="V24" s="88"/>
      <c r="W24" s="88"/>
      <c r="X24" s="88"/>
      <c r="Y24" s="88"/>
      <c r="Z24" s="88"/>
    </row>
    <row r="25" spans="1:26" ht="16" thickBot="1" x14ac:dyDescent="0.4">
      <c r="A25" s="90"/>
      <c r="C25" s="225" t="s">
        <v>103</v>
      </c>
      <c r="D25" s="226"/>
      <c r="E25" s="226"/>
      <c r="F25" s="226"/>
      <c r="G25" s="227" t="s">
        <v>92</v>
      </c>
      <c r="H25" s="228">
        <f>MIN(D9:N19)</f>
        <v>0</v>
      </c>
      <c r="I25" s="229"/>
      <c r="J25" s="227" t="s">
        <v>93</v>
      </c>
      <c r="K25" s="230">
        <f>MAX(D9:N19)</f>
        <v>0</v>
      </c>
      <c r="L25" s="229"/>
      <c r="M25" s="227" t="s">
        <v>91</v>
      </c>
      <c r="N25" s="231" t="e">
        <f>ROUND(AVERAGE(D9:N19),0)</f>
        <v>#DIV/0!</v>
      </c>
      <c r="P25" s="94"/>
      <c r="Q25" s="102"/>
      <c r="R25" s="88"/>
      <c r="S25" s="88"/>
      <c r="T25" s="88"/>
      <c r="U25" s="88"/>
      <c r="V25" s="88"/>
      <c r="W25" s="88"/>
      <c r="X25" s="88"/>
      <c r="Y25" s="88"/>
      <c r="Z25" s="88"/>
    </row>
    <row r="26" spans="1:26" ht="16" thickBot="1" x14ac:dyDescent="0.4">
      <c r="A26" s="104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88"/>
      <c r="S26" s="88"/>
      <c r="T26" s="88"/>
      <c r="U26" s="88"/>
      <c r="V26" s="88"/>
      <c r="W26" s="88"/>
      <c r="X26" s="88"/>
      <c r="Y26" s="88"/>
      <c r="Z26" s="88"/>
    </row>
    <row r="27" spans="1:26" x14ac:dyDescent="0.35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 spans="1:26" x14ac:dyDescent="0.35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x14ac:dyDescent="0.35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</row>
    <row r="30" spans="1:26" x14ac:dyDescent="0.35">
      <c r="A30" s="88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</row>
    <row r="31" spans="1:26" x14ac:dyDescent="0.3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</row>
    <row r="32" spans="1:26" x14ac:dyDescent="0.35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</row>
    <row r="33" spans="1:26" x14ac:dyDescent="0.35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</row>
    <row r="34" spans="1:26" x14ac:dyDescent="0.35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</row>
    <row r="35" spans="1:26" x14ac:dyDescent="0.3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</row>
    <row r="36" spans="1:26" x14ac:dyDescent="0.3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</row>
    <row r="37" spans="1:26" x14ac:dyDescent="0.3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</row>
    <row r="38" spans="1:26" x14ac:dyDescent="0.3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</row>
    <row r="39" spans="1:26" x14ac:dyDescent="0.3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</row>
    <row r="40" spans="1:26" x14ac:dyDescent="0.35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</row>
    <row r="41" spans="1:26" x14ac:dyDescent="0.35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</row>
    <row r="42" spans="1:26" x14ac:dyDescent="0.3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</row>
    <row r="43" spans="1:26" x14ac:dyDescent="0.3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</row>
    <row r="44" spans="1:26" x14ac:dyDescent="0.3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</row>
    <row r="45" spans="1:26" x14ac:dyDescent="0.3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</row>
    <row r="46" spans="1:26" x14ac:dyDescent="0.3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</row>
    <row r="47" spans="1:26" x14ac:dyDescent="0.35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</row>
    <row r="48" spans="1:26" x14ac:dyDescent="0.35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</row>
    <row r="49" spans="1:26" x14ac:dyDescent="0.3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</row>
    <row r="50" spans="1:26" x14ac:dyDescent="0.3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</row>
    <row r="51" spans="1:26" x14ac:dyDescent="0.3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</row>
    <row r="52" spans="1:26" x14ac:dyDescent="0.3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</row>
    <row r="53" spans="1:26" x14ac:dyDescent="0.3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</row>
    <row r="54" spans="1:26" x14ac:dyDescent="0.35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</row>
    <row r="55" spans="1:26" x14ac:dyDescent="0.3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</row>
    <row r="56" spans="1:26" x14ac:dyDescent="0.3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</row>
    <row r="57" spans="1:26" x14ac:dyDescent="0.3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</row>
    <row r="58" spans="1:26" x14ac:dyDescent="0.3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</row>
    <row r="59" spans="1:26" x14ac:dyDescent="0.3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</row>
    <row r="60" spans="1:26" x14ac:dyDescent="0.3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</row>
    <row r="61" spans="1:26" x14ac:dyDescent="0.35">
      <c r="A61" s="88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</row>
    <row r="62" spans="1:26" x14ac:dyDescent="0.35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</row>
    <row r="63" spans="1:26" x14ac:dyDescent="0.3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</row>
    <row r="64" spans="1:26" x14ac:dyDescent="0.35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</row>
    <row r="65" spans="1:26" x14ac:dyDescent="0.35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</row>
    <row r="66" spans="1:26" x14ac:dyDescent="0.35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</row>
    <row r="67" spans="1:26" x14ac:dyDescent="0.35">
      <c r="A67" s="88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</row>
    <row r="68" spans="1:26" x14ac:dyDescent="0.35">
      <c r="A68" s="88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</row>
    <row r="69" spans="1:26" x14ac:dyDescent="0.35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</row>
    <row r="70" spans="1:26" x14ac:dyDescent="0.35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</row>
    <row r="71" spans="1:26" x14ac:dyDescent="0.35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</row>
    <row r="72" spans="1:26" x14ac:dyDescent="0.35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</row>
    <row r="73" spans="1:26" x14ac:dyDescent="0.3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</row>
  </sheetData>
  <sheetProtection algorithmName="SHA-512" hashValue="iHx5LKXV7/oSk+CgwFj52n818gFFXQdjTMXi+oSfxUEZtW0Nms3JjQ0Y+bPfNisKXyndJe+z4x0GRMe+4lI+9g==" saltValue="GZY2UHmZoRvFUTbD8vKSFQ==" spinCount="100000" sheet="1" objects="1" scenarios="1"/>
  <mergeCells count="5">
    <mergeCell ref="D3:G3"/>
    <mergeCell ref="D4:G4"/>
    <mergeCell ref="L3:N3"/>
    <mergeCell ref="L4:N4"/>
    <mergeCell ref="L6:N6"/>
  </mergeCells>
  <phoneticPr fontId="43" type="noConversion"/>
  <printOptions horizontalCentered="1" verticalCentered="1"/>
  <pageMargins left="0.39370078740157483" right="0.39370078740157483" top="0.39370078740157483" bottom="0.39370078740157483" header="0.11811023622047245" footer="0.31496062992125984"/>
  <pageSetup paperSize="9" orientation="landscape" horizontalDpi="4294967293" verticalDpi="0" r:id="rId1"/>
  <headerFooter>
    <oddFooter>&amp;LBSA Levels Calculator Rev 6&amp;R&amp;D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1F5E2-A753-4C66-B2A2-3F48B53C7F6F}">
  <sheetPr>
    <tabColor rgb="FFFFFF00"/>
    <pageSetUpPr fitToPage="1"/>
  </sheetPr>
  <dimension ref="A1:Y84"/>
  <sheetViews>
    <sheetView zoomScaleNormal="100" workbookViewId="0">
      <selection activeCell="C8" sqref="C8"/>
    </sheetView>
  </sheetViews>
  <sheetFormatPr defaultColWidth="8.81640625" defaultRowHeight="15.5" x14ac:dyDescent="0.35"/>
  <cols>
    <col min="1" max="1" width="7.1796875" style="2" customWidth="1"/>
    <col min="2" max="2" width="6.1796875" style="2" customWidth="1"/>
    <col min="3" max="3" width="6" style="2" customWidth="1"/>
    <col min="4" max="14" width="6.1796875" style="2" customWidth="1"/>
    <col min="15" max="15" width="7.7265625" style="2" customWidth="1"/>
    <col min="16" max="16" width="7.54296875" style="2" customWidth="1"/>
    <col min="17" max="25" width="8.81640625" style="4"/>
    <col min="26" max="16384" width="8.81640625" style="2"/>
  </cols>
  <sheetData>
    <row r="1" spans="1:16" ht="21" x14ac:dyDescent="0.35">
      <c r="A1" s="27"/>
      <c r="B1" s="199" t="s">
        <v>104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5"/>
      <c r="N1" s="84"/>
      <c r="O1" s="202"/>
      <c r="P1" s="18"/>
    </row>
    <row r="2" spans="1:16" ht="21" x14ac:dyDescent="0.35">
      <c r="A2" s="28"/>
      <c r="B2" s="8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10"/>
      <c r="O2" s="206" t="s">
        <v>72</v>
      </c>
      <c r="P2" s="29"/>
    </row>
    <row r="3" spans="1:16" ht="21" x14ac:dyDescent="0.35">
      <c r="A3" s="37"/>
      <c r="B3" s="38" t="s">
        <v>1</v>
      </c>
      <c r="D3" s="256"/>
      <c r="E3" s="256"/>
      <c r="F3" s="256"/>
      <c r="G3" s="256"/>
      <c r="H3" s="39"/>
      <c r="J3" s="38"/>
      <c r="K3" s="39"/>
      <c r="L3" s="41" t="s">
        <v>2</v>
      </c>
      <c r="M3" s="257"/>
      <c r="N3" s="258"/>
      <c r="O3" s="259"/>
      <c r="P3" s="29"/>
    </row>
    <row r="4" spans="1:16" ht="21" x14ac:dyDescent="0.35">
      <c r="A4" s="37"/>
      <c r="B4" s="38" t="s">
        <v>3</v>
      </c>
      <c r="D4" s="256"/>
      <c r="E4" s="256"/>
      <c r="F4" s="256"/>
      <c r="G4" s="256"/>
      <c r="H4" s="39"/>
      <c r="J4" s="38"/>
      <c r="K4" s="39"/>
      <c r="L4" s="41" t="s">
        <v>4</v>
      </c>
      <c r="M4" s="260"/>
      <c r="N4" s="260"/>
      <c r="O4" s="260"/>
      <c r="P4" s="29"/>
    </row>
    <row r="5" spans="1:16" ht="21.5" thickBot="1" x14ac:dyDescent="0.4">
      <c r="A5" s="28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8"/>
      <c r="N5" s="39"/>
      <c r="O5" s="38"/>
      <c r="P5" s="29"/>
    </row>
    <row r="6" spans="1:16" ht="19.899999999999999" customHeight="1" thickBot="1" x14ac:dyDescent="0.4">
      <c r="A6" s="28"/>
      <c r="B6" s="42"/>
      <c r="C6" s="42"/>
      <c r="D6" s="49" t="s">
        <v>75</v>
      </c>
      <c r="E6" s="50"/>
      <c r="F6" s="51"/>
      <c r="G6" s="142">
        <v>4</v>
      </c>
      <c r="H6" s="42" t="s">
        <v>5</v>
      </c>
      <c r="I6" s="42"/>
      <c r="J6" s="42"/>
      <c r="K6" s="42"/>
      <c r="L6" s="42"/>
      <c r="M6" s="42"/>
      <c r="N6" s="42"/>
      <c r="O6" s="42"/>
      <c r="P6" s="22"/>
    </row>
    <row r="7" spans="1:16" ht="16" thickBot="1" x14ac:dyDescent="0.4">
      <c r="A7" s="28"/>
      <c r="B7" s="39"/>
      <c r="C7" s="1" t="s">
        <v>6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  <c r="K7" s="1" t="s">
        <v>15</v>
      </c>
      <c r="L7" s="1" t="s">
        <v>16</v>
      </c>
      <c r="M7" s="1" t="s">
        <v>17</v>
      </c>
      <c r="N7" s="1" t="s">
        <v>18</v>
      </c>
      <c r="O7" s="1" t="s">
        <v>101</v>
      </c>
      <c r="P7" s="21"/>
    </row>
    <row r="8" spans="1:16" ht="22.9" customHeight="1" x14ac:dyDescent="0.35">
      <c r="A8" s="28"/>
      <c r="B8" s="1" t="s">
        <v>6</v>
      </c>
      <c r="C8" s="8" t="e">
        <f>INPUT!$N$24-INPUT!C8</f>
        <v>#DIV/0!</v>
      </c>
      <c r="D8" s="9" t="e">
        <f>INPUT!$N$24-INPUT!D8</f>
        <v>#DIV/0!</v>
      </c>
      <c r="E8" s="9" t="e">
        <f>INPUT!$N$24-INPUT!E8</f>
        <v>#DIV/0!</v>
      </c>
      <c r="F8" s="9" t="e">
        <f>INPUT!$N$24-INPUT!F8</f>
        <v>#DIV/0!</v>
      </c>
      <c r="G8" s="9" t="e">
        <f>INPUT!$N$24-INPUT!G8</f>
        <v>#DIV/0!</v>
      </c>
      <c r="H8" s="9" t="e">
        <f>INPUT!$N$24-INPUT!H8</f>
        <v>#DIV/0!</v>
      </c>
      <c r="I8" s="9" t="e">
        <f>INPUT!$N$24-INPUT!I8</f>
        <v>#DIV/0!</v>
      </c>
      <c r="J8" s="9" t="e">
        <f>INPUT!$N$24-INPUT!J8</f>
        <v>#DIV/0!</v>
      </c>
      <c r="K8" s="9" t="e">
        <f>INPUT!$N$24-INPUT!J8</f>
        <v>#DIV/0!</v>
      </c>
      <c r="L8" s="9" t="e">
        <f>INPUT!$N$24-INPUT!K8</f>
        <v>#DIV/0!</v>
      </c>
      <c r="M8" s="9" t="e">
        <f>INPUT!$N$24-INPUT!L8</f>
        <v>#DIV/0!</v>
      </c>
      <c r="N8" s="9" t="e">
        <f>INPUT!$N$24-INPUT!M8</f>
        <v>#DIV/0!</v>
      </c>
      <c r="O8" s="10" t="e">
        <f>INPUT!$N$24-INPUT!N8</f>
        <v>#DIV/0!</v>
      </c>
      <c r="P8" s="5"/>
    </row>
    <row r="9" spans="1:16" ht="19.899999999999999" customHeight="1" x14ac:dyDescent="0.35">
      <c r="A9" s="28"/>
      <c r="B9" s="1" t="s">
        <v>8</v>
      </c>
      <c r="C9" s="43" t="e">
        <f>INPUT!$N$24-INPUT!C9</f>
        <v>#DIV/0!</v>
      </c>
      <c r="D9" s="11" t="e">
        <f>INPUT!$N$24-INPUT!D9</f>
        <v>#DIV/0!</v>
      </c>
      <c r="E9" s="11" t="e">
        <f>INPUT!$N$24-INPUT!E9</f>
        <v>#DIV/0!</v>
      </c>
      <c r="F9" s="11" t="e">
        <f>INPUT!$N$24-INPUT!F9</f>
        <v>#DIV/0!</v>
      </c>
      <c r="G9" s="11" t="e">
        <f>INPUT!$N$24-INPUT!G9</f>
        <v>#DIV/0!</v>
      </c>
      <c r="H9" s="11" t="e">
        <f>INPUT!$N$24-INPUT!H9</f>
        <v>#DIV/0!</v>
      </c>
      <c r="I9" s="11" t="e">
        <f>INPUT!$N$24-INPUT!I9</f>
        <v>#DIV/0!</v>
      </c>
      <c r="J9" s="11" t="e">
        <f>INPUT!$N$24-INPUT!J9</f>
        <v>#DIV/0!</v>
      </c>
      <c r="K9" s="11" t="e">
        <f>INPUT!$N$24-INPUT!J9</f>
        <v>#DIV/0!</v>
      </c>
      <c r="L9" s="11" t="e">
        <f>INPUT!$N$24-INPUT!K9</f>
        <v>#DIV/0!</v>
      </c>
      <c r="M9" s="11" t="e">
        <f>INPUT!$N$24-INPUT!L9</f>
        <v>#DIV/0!</v>
      </c>
      <c r="N9" s="11" t="e">
        <f>INPUT!$N$24-INPUT!M9</f>
        <v>#DIV/0!</v>
      </c>
      <c r="O9" s="12" t="e">
        <f>INPUT!$N$24-INPUT!N9</f>
        <v>#DIV/0!</v>
      </c>
      <c r="P9" s="23" t="s">
        <v>7</v>
      </c>
    </row>
    <row r="10" spans="1:16" ht="19.899999999999999" customHeight="1" x14ac:dyDescent="0.35">
      <c r="A10" s="28"/>
      <c r="B10" s="1" t="s">
        <v>9</v>
      </c>
      <c r="C10" s="43" t="e">
        <f>INPUT!$N$24-INPUT!C10</f>
        <v>#DIV/0!</v>
      </c>
      <c r="D10" s="11" t="e">
        <f>INPUT!$N$24-INPUT!D10</f>
        <v>#DIV/0!</v>
      </c>
      <c r="E10" s="11" t="e">
        <f>INPUT!$N$24-INPUT!E10</f>
        <v>#DIV/0!</v>
      </c>
      <c r="F10" s="11" t="e">
        <f>INPUT!$N$24-INPUT!F10</f>
        <v>#DIV/0!</v>
      </c>
      <c r="G10" s="11" t="e">
        <f>INPUT!$N$24-INPUT!G10</f>
        <v>#DIV/0!</v>
      </c>
      <c r="H10" s="11" t="e">
        <f>INPUT!$N$24-INPUT!H10</f>
        <v>#DIV/0!</v>
      </c>
      <c r="I10" s="11" t="e">
        <f>INPUT!$N$24-INPUT!I10</f>
        <v>#DIV/0!</v>
      </c>
      <c r="J10" s="11" t="e">
        <f>INPUT!$N$24-INPUT!J10</f>
        <v>#DIV/0!</v>
      </c>
      <c r="K10" s="11" t="e">
        <f>INPUT!$N$24-INPUT!J10</f>
        <v>#DIV/0!</v>
      </c>
      <c r="L10" s="11" t="e">
        <f>INPUT!$N$24-INPUT!K10</f>
        <v>#DIV/0!</v>
      </c>
      <c r="M10" s="11" t="e">
        <f>INPUT!$N$24-INPUT!L10</f>
        <v>#DIV/0!</v>
      </c>
      <c r="N10" s="11" t="e">
        <f>INPUT!$N$24-INPUT!M10</f>
        <v>#DIV/0!</v>
      </c>
      <c r="O10" s="12" t="e">
        <f>INPUT!$N$24-INPUT!N10</f>
        <v>#DIV/0!</v>
      </c>
      <c r="P10" s="21"/>
    </row>
    <row r="11" spans="1:16" ht="19.899999999999999" customHeight="1" x14ac:dyDescent="0.35">
      <c r="A11" s="28"/>
      <c r="B11" s="1" t="s">
        <v>10</v>
      </c>
      <c r="C11" s="43" t="e">
        <f>INPUT!$N$24-INPUT!C11</f>
        <v>#DIV/0!</v>
      </c>
      <c r="D11" s="11" t="e">
        <f>INPUT!$N$24-INPUT!D11</f>
        <v>#DIV/0!</v>
      </c>
      <c r="E11" s="11" t="e">
        <f>INPUT!$N$24-INPUT!E11</f>
        <v>#DIV/0!</v>
      </c>
      <c r="F11" s="11" t="e">
        <f>INPUT!$N$24-INPUT!F11</f>
        <v>#DIV/0!</v>
      </c>
      <c r="G11" s="11" t="e">
        <f>INPUT!$N$24-INPUT!G11</f>
        <v>#DIV/0!</v>
      </c>
      <c r="H11" s="11" t="e">
        <f>INPUT!$N$24-INPUT!H11</f>
        <v>#DIV/0!</v>
      </c>
      <c r="I11" s="11" t="e">
        <f>INPUT!$N$24-INPUT!I11</f>
        <v>#DIV/0!</v>
      </c>
      <c r="J11" s="11" t="e">
        <f>INPUT!$N$24-INPUT!J11</f>
        <v>#DIV/0!</v>
      </c>
      <c r="K11" s="11" t="e">
        <f>INPUT!$N$24-INPUT!J11</f>
        <v>#DIV/0!</v>
      </c>
      <c r="L11" s="11" t="e">
        <f>INPUT!$N$24-INPUT!K11</f>
        <v>#DIV/0!</v>
      </c>
      <c r="M11" s="11" t="e">
        <f>INPUT!$N$24-INPUT!L11</f>
        <v>#DIV/0!</v>
      </c>
      <c r="N11" s="11" t="e">
        <f>INPUT!$N$24-INPUT!M11</f>
        <v>#DIV/0!</v>
      </c>
      <c r="O11" s="12" t="e">
        <f>INPUT!$N$24-INPUT!N11</f>
        <v>#DIV/0!</v>
      </c>
      <c r="P11" s="21"/>
    </row>
    <row r="12" spans="1:16" ht="19.899999999999999" customHeight="1" x14ac:dyDescent="0.35">
      <c r="A12" s="28"/>
      <c r="B12" s="1" t="s">
        <v>11</v>
      </c>
      <c r="C12" s="43" t="e">
        <f>INPUT!$N$24-INPUT!C12</f>
        <v>#DIV/0!</v>
      </c>
      <c r="D12" s="11" t="e">
        <f>INPUT!$N$24-INPUT!D12</f>
        <v>#DIV/0!</v>
      </c>
      <c r="E12" s="11" t="e">
        <f>INPUT!$N$24-INPUT!E12</f>
        <v>#DIV/0!</v>
      </c>
      <c r="F12" s="11" t="e">
        <f>INPUT!$N$24-INPUT!F12</f>
        <v>#DIV/0!</v>
      </c>
      <c r="G12" s="11" t="e">
        <f>INPUT!$N$24-INPUT!G12</f>
        <v>#DIV/0!</v>
      </c>
      <c r="H12" s="11" t="e">
        <f>INPUT!$N$24-INPUT!H12</f>
        <v>#DIV/0!</v>
      </c>
      <c r="I12" s="11" t="e">
        <f>INPUT!$N$24-INPUT!I12</f>
        <v>#DIV/0!</v>
      </c>
      <c r="J12" s="11" t="e">
        <f>INPUT!$N$24-INPUT!J12</f>
        <v>#DIV/0!</v>
      </c>
      <c r="K12" s="11" t="e">
        <f>INPUT!$N$24-INPUT!J12</f>
        <v>#DIV/0!</v>
      </c>
      <c r="L12" s="11" t="e">
        <f>INPUT!$N$24-INPUT!K12</f>
        <v>#DIV/0!</v>
      </c>
      <c r="M12" s="11" t="e">
        <f>INPUT!$N$24-INPUT!L12</f>
        <v>#DIV/0!</v>
      </c>
      <c r="N12" s="11" t="e">
        <f>INPUT!$N$24-INPUT!M12</f>
        <v>#DIV/0!</v>
      </c>
      <c r="O12" s="12" t="e">
        <f>INPUT!$N$24-INPUT!N12</f>
        <v>#DIV/0!</v>
      </c>
      <c r="P12" s="21"/>
    </row>
    <row r="13" spans="1:16" ht="19.899999999999999" customHeight="1" x14ac:dyDescent="0.35">
      <c r="A13" s="28"/>
      <c r="B13" s="1" t="s">
        <v>12</v>
      </c>
      <c r="C13" s="43" t="e">
        <f>INPUT!$N$24-INPUT!C13</f>
        <v>#DIV/0!</v>
      </c>
      <c r="D13" s="11" t="e">
        <f>INPUT!$N$24-INPUT!D13</f>
        <v>#DIV/0!</v>
      </c>
      <c r="E13" s="11" t="e">
        <f>INPUT!$N$24-INPUT!E13</f>
        <v>#DIV/0!</v>
      </c>
      <c r="F13" s="11" t="e">
        <f>INPUT!$N$24-INPUT!F13</f>
        <v>#DIV/0!</v>
      </c>
      <c r="G13" s="11" t="e">
        <f>INPUT!$N$24-INPUT!G13</f>
        <v>#DIV/0!</v>
      </c>
      <c r="H13" s="11" t="e">
        <f>INPUT!$N$24-INPUT!H13</f>
        <v>#DIV/0!</v>
      </c>
      <c r="I13" s="11" t="e">
        <f>INPUT!$N$24-INPUT!I13</f>
        <v>#DIV/0!</v>
      </c>
      <c r="J13" s="11" t="e">
        <f>INPUT!$N$24-INPUT!J13</f>
        <v>#DIV/0!</v>
      </c>
      <c r="K13" s="11" t="e">
        <f>INPUT!$N$24-INPUT!J13</f>
        <v>#DIV/0!</v>
      </c>
      <c r="L13" s="11" t="e">
        <f>INPUT!$N$24-INPUT!K13</f>
        <v>#DIV/0!</v>
      </c>
      <c r="M13" s="11" t="e">
        <f>INPUT!$N$24-INPUT!L13</f>
        <v>#DIV/0!</v>
      </c>
      <c r="N13" s="11" t="e">
        <f>INPUT!$N$24-INPUT!M13</f>
        <v>#DIV/0!</v>
      </c>
      <c r="O13" s="12" t="e">
        <f>INPUT!$N$24-INPUT!N13</f>
        <v>#DIV/0!</v>
      </c>
      <c r="P13" s="21"/>
    </row>
    <row r="14" spans="1:16" ht="19.899999999999999" customHeight="1" x14ac:dyDescent="0.35">
      <c r="A14" s="28"/>
      <c r="B14" s="1" t="s">
        <v>13</v>
      </c>
      <c r="C14" s="43" t="e">
        <f>INPUT!$N$24-INPUT!C14</f>
        <v>#DIV/0!</v>
      </c>
      <c r="D14" s="11" t="e">
        <f>INPUT!$N$24-INPUT!D14</f>
        <v>#DIV/0!</v>
      </c>
      <c r="E14" s="11" t="e">
        <f>INPUT!$N$24-INPUT!E14</f>
        <v>#DIV/0!</v>
      </c>
      <c r="F14" s="11" t="e">
        <f>INPUT!$N$24-INPUT!F14</f>
        <v>#DIV/0!</v>
      </c>
      <c r="G14" s="11" t="e">
        <f>INPUT!$N$24-INPUT!G14</f>
        <v>#DIV/0!</v>
      </c>
      <c r="H14" s="11" t="e">
        <f>INPUT!$N$24-INPUT!H14</f>
        <v>#DIV/0!</v>
      </c>
      <c r="I14" s="11" t="e">
        <f>INPUT!$N$24-INPUT!I14</f>
        <v>#DIV/0!</v>
      </c>
      <c r="J14" s="11" t="e">
        <f>INPUT!$N$24-INPUT!J14</f>
        <v>#DIV/0!</v>
      </c>
      <c r="K14" s="11" t="e">
        <f>INPUT!$N$24-INPUT!J14</f>
        <v>#DIV/0!</v>
      </c>
      <c r="L14" s="11" t="e">
        <f>INPUT!$N$24-INPUT!K14</f>
        <v>#DIV/0!</v>
      </c>
      <c r="M14" s="11" t="e">
        <f>INPUT!$N$24-INPUT!L14</f>
        <v>#DIV/0!</v>
      </c>
      <c r="N14" s="11" t="e">
        <f>INPUT!$N$24-INPUT!M14</f>
        <v>#DIV/0!</v>
      </c>
      <c r="O14" s="12" t="e">
        <f>INPUT!$N$24-INPUT!N14</f>
        <v>#DIV/0!</v>
      </c>
      <c r="P14" s="21"/>
    </row>
    <row r="15" spans="1:16" ht="19.899999999999999" customHeight="1" x14ac:dyDescent="0.35">
      <c r="A15" s="28"/>
      <c r="B15" s="1" t="s">
        <v>14</v>
      </c>
      <c r="C15" s="43" t="e">
        <f>INPUT!$N$24-INPUT!C15</f>
        <v>#DIV/0!</v>
      </c>
      <c r="D15" s="11" t="e">
        <f>INPUT!$N$24-INPUT!D15</f>
        <v>#DIV/0!</v>
      </c>
      <c r="E15" s="11" t="e">
        <f>INPUT!$N$24-INPUT!E15</f>
        <v>#DIV/0!</v>
      </c>
      <c r="F15" s="11" t="e">
        <f>INPUT!$N$24-INPUT!F15</f>
        <v>#DIV/0!</v>
      </c>
      <c r="G15" s="11" t="e">
        <f>INPUT!$N$24-INPUT!G15</f>
        <v>#DIV/0!</v>
      </c>
      <c r="H15" s="11" t="e">
        <f>INPUT!$N$24-INPUT!H15</f>
        <v>#DIV/0!</v>
      </c>
      <c r="I15" s="11" t="e">
        <f>INPUT!$N$24-INPUT!I15</f>
        <v>#DIV/0!</v>
      </c>
      <c r="J15" s="11" t="e">
        <f>INPUT!$N$24-INPUT!J15</f>
        <v>#DIV/0!</v>
      </c>
      <c r="K15" s="11" t="e">
        <f>INPUT!$N$24-INPUT!J15</f>
        <v>#DIV/0!</v>
      </c>
      <c r="L15" s="11" t="e">
        <f>INPUT!$N$24-INPUT!K15</f>
        <v>#DIV/0!</v>
      </c>
      <c r="M15" s="11" t="e">
        <f>INPUT!$N$24-INPUT!L15</f>
        <v>#DIV/0!</v>
      </c>
      <c r="N15" s="11" t="e">
        <f>INPUT!$N$24-INPUT!M15</f>
        <v>#DIV/0!</v>
      </c>
      <c r="O15" s="12" t="e">
        <f>INPUT!$N$24-INPUT!N15</f>
        <v>#DIV/0!</v>
      </c>
      <c r="P15" s="21"/>
    </row>
    <row r="16" spans="1:16" ht="19.899999999999999" customHeight="1" x14ac:dyDescent="0.35">
      <c r="A16" s="28"/>
      <c r="B16" s="1" t="s">
        <v>15</v>
      </c>
      <c r="C16" s="43" t="e">
        <f>INPUT!$N$24-INPUT!C16</f>
        <v>#DIV/0!</v>
      </c>
      <c r="D16" s="11" t="e">
        <f>INPUT!$N$24-INPUT!D16</f>
        <v>#DIV/0!</v>
      </c>
      <c r="E16" s="11" t="e">
        <f>INPUT!$N$24-INPUT!E16</f>
        <v>#DIV/0!</v>
      </c>
      <c r="F16" s="11" t="e">
        <f>INPUT!$N$24-INPUT!F16</f>
        <v>#DIV/0!</v>
      </c>
      <c r="G16" s="11" t="e">
        <f>INPUT!$N$24-INPUT!G16</f>
        <v>#DIV/0!</v>
      </c>
      <c r="H16" s="11" t="e">
        <f>INPUT!$N$24-INPUT!H16</f>
        <v>#DIV/0!</v>
      </c>
      <c r="I16" s="11" t="e">
        <f>INPUT!$N$24-INPUT!I16</f>
        <v>#DIV/0!</v>
      </c>
      <c r="J16" s="11" t="e">
        <f>INPUT!$N$24-INPUT!J16</f>
        <v>#DIV/0!</v>
      </c>
      <c r="K16" s="11" t="e">
        <f>INPUT!$N$24-INPUT!J16</f>
        <v>#DIV/0!</v>
      </c>
      <c r="L16" s="11" t="e">
        <f>INPUT!$N$24-INPUT!K16</f>
        <v>#DIV/0!</v>
      </c>
      <c r="M16" s="11" t="e">
        <f>INPUT!$N$24-INPUT!L16</f>
        <v>#DIV/0!</v>
      </c>
      <c r="N16" s="11" t="e">
        <f>INPUT!$N$24-INPUT!M16</f>
        <v>#DIV/0!</v>
      </c>
      <c r="O16" s="12" t="e">
        <f>INPUT!$N$24-INPUT!N16</f>
        <v>#DIV/0!</v>
      </c>
      <c r="P16" s="32"/>
    </row>
    <row r="17" spans="1:16" ht="19.899999999999999" customHeight="1" x14ac:dyDescent="0.35">
      <c r="A17" s="28"/>
      <c r="B17" s="1" t="s">
        <v>16</v>
      </c>
      <c r="C17" s="43" t="e">
        <f>INPUT!$N$24-INPUT!C17</f>
        <v>#DIV/0!</v>
      </c>
      <c r="D17" s="11" t="e">
        <f>INPUT!$N$24-INPUT!D17</f>
        <v>#DIV/0!</v>
      </c>
      <c r="E17" s="11" t="e">
        <f>INPUT!$N$24-INPUT!E17</f>
        <v>#DIV/0!</v>
      </c>
      <c r="F17" s="11" t="e">
        <f>INPUT!$N$24-INPUT!F17</f>
        <v>#DIV/0!</v>
      </c>
      <c r="G17" s="11" t="e">
        <f>INPUT!$N$24-INPUT!G17</f>
        <v>#DIV/0!</v>
      </c>
      <c r="H17" s="11" t="e">
        <f>INPUT!$N$24-INPUT!H17</f>
        <v>#DIV/0!</v>
      </c>
      <c r="I17" s="11" t="e">
        <f>INPUT!$N$24-INPUT!I17</f>
        <v>#DIV/0!</v>
      </c>
      <c r="J17" s="11" t="e">
        <f>INPUT!$N$24-INPUT!J17</f>
        <v>#DIV/0!</v>
      </c>
      <c r="K17" s="11" t="e">
        <f>INPUT!$N$24-INPUT!J17</f>
        <v>#DIV/0!</v>
      </c>
      <c r="L17" s="11" t="e">
        <f>INPUT!$N$24-INPUT!K17</f>
        <v>#DIV/0!</v>
      </c>
      <c r="M17" s="11" t="e">
        <f>INPUT!$N$24-INPUT!L17</f>
        <v>#DIV/0!</v>
      </c>
      <c r="N17" s="11" t="e">
        <f>INPUT!$N$24-INPUT!M17</f>
        <v>#DIV/0!</v>
      </c>
      <c r="O17" s="12" t="e">
        <f>INPUT!$N$24-INPUT!N17</f>
        <v>#DIV/0!</v>
      </c>
      <c r="P17" s="21"/>
    </row>
    <row r="18" spans="1:16" ht="19.899999999999999" customHeight="1" x14ac:dyDescent="0.35">
      <c r="A18" s="28"/>
      <c r="B18" s="1" t="s">
        <v>17</v>
      </c>
      <c r="C18" s="43" t="e">
        <f>INPUT!$N$24-INPUT!C18</f>
        <v>#DIV/0!</v>
      </c>
      <c r="D18" s="11" t="e">
        <f>INPUT!$N$24-INPUT!D18</f>
        <v>#DIV/0!</v>
      </c>
      <c r="E18" s="11" t="e">
        <f>INPUT!$N$24-INPUT!E18</f>
        <v>#DIV/0!</v>
      </c>
      <c r="F18" s="11" t="e">
        <f>INPUT!$N$24-INPUT!F18</f>
        <v>#DIV/0!</v>
      </c>
      <c r="G18" s="11" t="e">
        <f>INPUT!$N$24-INPUT!G18</f>
        <v>#DIV/0!</v>
      </c>
      <c r="H18" s="11" t="e">
        <f>INPUT!$N$24-INPUT!H18</f>
        <v>#DIV/0!</v>
      </c>
      <c r="I18" s="11" t="e">
        <f>INPUT!$N$24-INPUT!I18</f>
        <v>#DIV/0!</v>
      </c>
      <c r="J18" s="11" t="e">
        <f>INPUT!$N$24-INPUT!J18</f>
        <v>#DIV/0!</v>
      </c>
      <c r="K18" s="11" t="e">
        <f>INPUT!$N$24-INPUT!J18</f>
        <v>#DIV/0!</v>
      </c>
      <c r="L18" s="11" t="e">
        <f>INPUT!$N$24-INPUT!K18</f>
        <v>#DIV/0!</v>
      </c>
      <c r="M18" s="11" t="e">
        <f>INPUT!$N$24-INPUT!L18</f>
        <v>#DIV/0!</v>
      </c>
      <c r="N18" s="11" t="e">
        <f>INPUT!$N$24-INPUT!M18</f>
        <v>#DIV/0!</v>
      </c>
      <c r="O18" s="12" t="e">
        <f>INPUT!$N$24-INPUT!N18</f>
        <v>#DIV/0!</v>
      </c>
      <c r="P18" s="21"/>
    </row>
    <row r="19" spans="1:16" ht="19.899999999999999" customHeight="1" x14ac:dyDescent="0.35">
      <c r="A19" s="28"/>
      <c r="B19" s="1" t="s">
        <v>18</v>
      </c>
      <c r="C19" s="43" t="e">
        <f>INPUT!$N$24-INPUT!C19</f>
        <v>#DIV/0!</v>
      </c>
      <c r="D19" s="11" t="e">
        <f>INPUT!$N$24-INPUT!D19</f>
        <v>#DIV/0!</v>
      </c>
      <c r="E19" s="11" t="e">
        <f>INPUT!$N$24-INPUT!E19</f>
        <v>#DIV/0!</v>
      </c>
      <c r="F19" s="11" t="e">
        <f>INPUT!$N$24-INPUT!F19</f>
        <v>#DIV/0!</v>
      </c>
      <c r="G19" s="11" t="e">
        <f>INPUT!$N$24-INPUT!G19</f>
        <v>#DIV/0!</v>
      </c>
      <c r="H19" s="11" t="e">
        <f>INPUT!$N$24-INPUT!H19</f>
        <v>#DIV/0!</v>
      </c>
      <c r="I19" s="11" t="e">
        <f>INPUT!$N$24-INPUT!I19</f>
        <v>#DIV/0!</v>
      </c>
      <c r="J19" s="11" t="e">
        <f>INPUT!$N$24-INPUT!J19</f>
        <v>#DIV/0!</v>
      </c>
      <c r="K19" s="11" t="e">
        <f>INPUT!$N$24-INPUT!J19</f>
        <v>#DIV/0!</v>
      </c>
      <c r="L19" s="11" t="e">
        <f>INPUT!$N$24-INPUT!K19</f>
        <v>#DIV/0!</v>
      </c>
      <c r="M19" s="11" t="e">
        <f>INPUT!$N$24-INPUT!L19</f>
        <v>#DIV/0!</v>
      </c>
      <c r="N19" s="11" t="e">
        <f>INPUT!$N$24-INPUT!M19</f>
        <v>#DIV/0!</v>
      </c>
      <c r="O19" s="12" t="e">
        <f>INPUT!$N$24-INPUT!N19</f>
        <v>#DIV/0!</v>
      </c>
      <c r="P19" s="21"/>
    </row>
    <row r="20" spans="1:16" ht="19.899999999999999" customHeight="1" thickBot="1" x14ac:dyDescent="0.4">
      <c r="A20" s="28"/>
      <c r="B20" s="1" t="s">
        <v>111</v>
      </c>
      <c r="C20" s="13" t="e">
        <f>INPUT!$N$24-INPUT!C20</f>
        <v>#DIV/0!</v>
      </c>
      <c r="D20" s="14" t="e">
        <f>INPUT!$N$24-INPUT!D20</f>
        <v>#DIV/0!</v>
      </c>
      <c r="E20" s="14" t="e">
        <f>INPUT!$N$24-INPUT!E20</f>
        <v>#DIV/0!</v>
      </c>
      <c r="F20" s="14" t="e">
        <f>INPUT!$N$24-INPUT!F20</f>
        <v>#DIV/0!</v>
      </c>
      <c r="G20" s="14" t="e">
        <f>INPUT!$N$24-INPUT!G20</f>
        <v>#DIV/0!</v>
      </c>
      <c r="H20" s="14" t="e">
        <f>INPUT!$N$24-INPUT!H20</f>
        <v>#DIV/0!</v>
      </c>
      <c r="I20" s="14" t="e">
        <f>INPUT!$N$24-INPUT!I20</f>
        <v>#DIV/0!</v>
      </c>
      <c r="J20" s="14" t="e">
        <f>INPUT!$N$24-INPUT!J20</f>
        <v>#DIV/0!</v>
      </c>
      <c r="K20" s="14" t="e">
        <f>INPUT!$N$24-INPUT!J20</f>
        <v>#DIV/0!</v>
      </c>
      <c r="L20" s="14" t="e">
        <f>INPUT!$N$24-INPUT!K20</f>
        <v>#DIV/0!</v>
      </c>
      <c r="M20" s="14" t="e">
        <f>INPUT!$N$24-INPUT!L20</f>
        <v>#DIV/0!</v>
      </c>
      <c r="N20" s="14" t="e">
        <f>INPUT!$N$24-INPUT!M20</f>
        <v>#DIV/0!</v>
      </c>
      <c r="O20" s="15" t="e">
        <f>INPUT!$N$24-INPUT!N20</f>
        <v>#DIV/0!</v>
      </c>
      <c r="P20" s="21"/>
    </row>
    <row r="21" spans="1:16" ht="19.899999999999999" customHeight="1" thickBot="1" x14ac:dyDescent="0.4">
      <c r="A21" s="2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21"/>
    </row>
    <row r="22" spans="1:16" ht="19.899999999999999" customHeight="1" thickBot="1" x14ac:dyDescent="0.4">
      <c r="A22" s="28"/>
      <c r="C22" s="41" t="s">
        <v>20</v>
      </c>
      <c r="D22" s="67" t="e">
        <f>INPUT!N24</f>
        <v>#DIV/0!</v>
      </c>
      <c r="E22" s="42" t="s">
        <v>5</v>
      </c>
      <c r="F22" s="45" t="s">
        <v>21</v>
      </c>
      <c r="G22" s="17" t="s">
        <v>41</v>
      </c>
      <c r="H22" s="46" t="s">
        <v>23</v>
      </c>
      <c r="I22" s="39"/>
      <c r="J22" s="39"/>
      <c r="K22" s="6" t="s">
        <v>48</v>
      </c>
      <c r="L22" s="47" t="s">
        <v>22</v>
      </c>
      <c r="M22" s="40"/>
      <c r="N22" s="16" t="s">
        <v>42</v>
      </c>
      <c r="O22" s="48" t="s">
        <v>62</v>
      </c>
      <c r="P22" s="21"/>
    </row>
    <row r="23" spans="1:16" ht="19.899999999999999" customHeight="1" thickBot="1" x14ac:dyDescent="0.4">
      <c r="A23" s="2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21"/>
    </row>
    <row r="24" spans="1:16" ht="19.899999999999999" customHeight="1" thickBot="1" x14ac:dyDescent="0.4">
      <c r="A24" s="28"/>
      <c r="B24" s="253" t="s">
        <v>24</v>
      </c>
      <c r="C24" s="254"/>
      <c r="D24" s="68">
        <f>13*13-I24-N24</f>
        <v>169</v>
      </c>
      <c r="F24" s="39"/>
      <c r="G24" s="253" t="s">
        <v>30</v>
      </c>
      <c r="H24" s="255"/>
      <c r="I24" s="70">
        <f>COUNTIF(C8:O20,"&lt;-4")</f>
        <v>0</v>
      </c>
      <c r="J24" s="39"/>
      <c r="K24" s="39"/>
      <c r="L24" s="253" t="s">
        <v>31</v>
      </c>
      <c r="M24" s="255"/>
      <c r="N24" s="72">
        <f>COUNTIF(C8:O20,"&gt;4")</f>
        <v>0</v>
      </c>
      <c r="O24" s="39"/>
      <c r="P24" s="65"/>
    </row>
    <row r="25" spans="1:16" ht="19.899999999999999" customHeight="1" thickBot="1" x14ac:dyDescent="0.4">
      <c r="A25" s="28"/>
      <c r="B25" s="42"/>
      <c r="D25" s="69">
        <f>D24/(13*13)</f>
        <v>1</v>
      </c>
      <c r="F25" s="39"/>
      <c r="G25" s="39"/>
      <c r="H25" s="39"/>
      <c r="I25" s="71">
        <f>I24/13/13</f>
        <v>0</v>
      </c>
      <c r="J25" s="39"/>
      <c r="L25" s="42"/>
      <c r="N25" s="73">
        <f>N24/(13*13)</f>
        <v>0</v>
      </c>
      <c r="O25" s="39"/>
      <c r="P25" s="66"/>
    </row>
    <row r="26" spans="1:16" ht="19.899999999999999" customHeight="1" thickBot="1" x14ac:dyDescent="0.4">
      <c r="A26" s="2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21"/>
    </row>
    <row r="27" spans="1:16" ht="19.899999999999999" customHeight="1" thickBot="1" x14ac:dyDescent="0.4">
      <c r="A27" s="28"/>
      <c r="B27" s="234" t="s">
        <v>105</v>
      </c>
      <c r="C27" s="138"/>
      <c r="D27" s="138"/>
      <c r="E27" s="138"/>
      <c r="F27" s="138"/>
      <c r="G27" s="138"/>
      <c r="H27" s="138"/>
      <c r="I27" s="138"/>
      <c r="J27" s="138"/>
      <c r="K27" s="200"/>
      <c r="L27" s="200"/>
      <c r="M27" s="200"/>
      <c r="N27" s="200"/>
      <c r="O27" s="201">
        <f>D25*30</f>
        <v>30</v>
      </c>
      <c r="P27" s="21"/>
    </row>
    <row r="28" spans="1:16" ht="19.899999999999999" customHeight="1" thickBot="1" x14ac:dyDescent="0.4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5"/>
      <c r="N28" s="35"/>
      <c r="O28" s="35"/>
      <c r="P28" s="33"/>
    </row>
    <row r="29" spans="1:16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</sheetData>
  <sheetProtection algorithmName="SHA-512" hashValue="D88gmoEtrXy32xRpbxotNMlGh7fkbeVXrlnCha1px8+R55PyJwFVYhEcxr+TNUiFpdm+C7YmlXh2stnzFI/cgQ==" saltValue="sMStX3ECaqbUQtRpHCHYKA==" spinCount="100000" sheet="1" objects="1" scenarios="1"/>
  <mergeCells count="7">
    <mergeCell ref="B24:C24"/>
    <mergeCell ref="G24:H24"/>
    <mergeCell ref="L24:M24"/>
    <mergeCell ref="D3:G3"/>
    <mergeCell ref="M3:O3"/>
    <mergeCell ref="D4:G4"/>
    <mergeCell ref="M4:O4"/>
  </mergeCells>
  <phoneticPr fontId="43" type="noConversion"/>
  <conditionalFormatting sqref="C8:O20">
    <cfRule type="cellIs" dxfId="30" priority="1" operator="between">
      <formula>-4</formula>
      <formula>4</formula>
    </cfRule>
    <cfRule type="cellIs" dxfId="29" priority="2" operator="between">
      <formula>-4</formula>
      <formula>4</formula>
    </cfRule>
    <cfRule type="cellIs" dxfId="28" priority="3" operator="lessThan">
      <formula>-4</formula>
    </cfRule>
    <cfRule type="cellIs" dxfId="27" priority="4" operator="greaterThan">
      <formula>4</formula>
    </cfRule>
    <cfRule type="cellIs" dxfId="26" priority="5" operator="equal">
      <formula>0</formula>
    </cfRule>
    <cfRule type="cellIs" dxfId="25" priority="6" operator="lessThan">
      <formula>0</formula>
    </cfRule>
    <cfRule type="cellIs" dxfId="24" priority="7" operator="greaterThan">
      <formula>0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scale="96" orientation="landscape" horizontalDpi="4294967293" verticalDpi="0" r:id="rId1"/>
  <headerFooter>
    <oddFooter>&amp;LBSA Levels Calculator Rev 6&amp;R&amp;D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13524-B0E7-46D3-BA17-50B3CEBCB925}">
  <sheetPr>
    <pageSetUpPr fitToPage="1"/>
  </sheetPr>
  <dimension ref="A1:Y84"/>
  <sheetViews>
    <sheetView topLeftCell="A15" zoomScaleNormal="100" workbookViewId="0">
      <selection activeCell="M4" sqref="M4:O4"/>
    </sheetView>
  </sheetViews>
  <sheetFormatPr defaultColWidth="8.81640625" defaultRowHeight="15.5" x14ac:dyDescent="0.35"/>
  <cols>
    <col min="1" max="1" width="7.1796875" style="2" customWidth="1"/>
    <col min="2" max="2" width="6.1796875" style="2" customWidth="1"/>
    <col min="3" max="3" width="6" style="2" customWidth="1"/>
    <col min="4" max="14" width="6.1796875" style="2" customWidth="1"/>
    <col min="15" max="15" width="7.7265625" style="2" customWidth="1"/>
    <col min="16" max="16" width="7.54296875" style="2" customWidth="1"/>
    <col min="17" max="25" width="8.81640625" style="4"/>
    <col min="26" max="16384" width="8.81640625" style="2"/>
  </cols>
  <sheetData>
    <row r="1" spans="1:16" ht="21" x14ac:dyDescent="0.35">
      <c r="A1" s="27"/>
      <c r="B1" s="199" t="s">
        <v>104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5"/>
      <c r="N1" s="84"/>
      <c r="O1" s="202"/>
      <c r="P1" s="18"/>
    </row>
    <row r="2" spans="1:16" ht="21" x14ac:dyDescent="0.35">
      <c r="A2" s="28"/>
      <c r="B2" s="8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10"/>
      <c r="O2" s="206" t="s">
        <v>106</v>
      </c>
      <c r="P2" s="29"/>
    </row>
    <row r="3" spans="1:16" ht="21" x14ac:dyDescent="0.35">
      <c r="A3" s="37"/>
      <c r="B3" s="38" t="s">
        <v>1</v>
      </c>
      <c r="D3" s="256"/>
      <c r="E3" s="256"/>
      <c r="F3" s="256"/>
      <c r="G3" s="256"/>
      <c r="H3" s="39"/>
      <c r="J3" s="38"/>
      <c r="K3" s="39"/>
      <c r="L3" s="41" t="s">
        <v>2</v>
      </c>
      <c r="M3" s="257"/>
      <c r="N3" s="258"/>
      <c r="O3" s="259"/>
      <c r="P3" s="29"/>
    </row>
    <row r="4" spans="1:16" ht="21" x14ac:dyDescent="0.35">
      <c r="A4" s="37"/>
      <c r="B4" s="38" t="s">
        <v>3</v>
      </c>
      <c r="D4" s="256"/>
      <c r="E4" s="256"/>
      <c r="F4" s="256"/>
      <c r="G4" s="256"/>
      <c r="H4" s="39"/>
      <c r="J4" s="38"/>
      <c r="K4" s="39"/>
      <c r="L4" s="41" t="s">
        <v>4</v>
      </c>
      <c r="M4" s="260"/>
      <c r="N4" s="260"/>
      <c r="O4" s="260"/>
      <c r="P4" s="29"/>
    </row>
    <row r="5" spans="1:16" ht="21.5" thickBot="1" x14ac:dyDescent="0.4">
      <c r="A5" s="28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8"/>
      <c r="N5" s="39"/>
      <c r="O5" s="38"/>
      <c r="P5" s="29"/>
    </row>
    <row r="6" spans="1:16" ht="19.899999999999999" customHeight="1" thickBot="1" x14ac:dyDescent="0.4">
      <c r="A6" s="28"/>
      <c r="B6" s="42"/>
      <c r="C6" s="42"/>
      <c r="D6" s="49" t="s">
        <v>75</v>
      </c>
      <c r="E6" s="50"/>
      <c r="F6" s="51"/>
      <c r="G6" s="142">
        <v>4</v>
      </c>
      <c r="H6" s="42" t="s">
        <v>5</v>
      </c>
      <c r="I6" s="42"/>
      <c r="J6" s="42"/>
      <c r="K6" s="42"/>
      <c r="L6" s="42"/>
      <c r="M6" s="42"/>
      <c r="N6" s="42"/>
      <c r="O6" s="42"/>
      <c r="P6" s="22"/>
    </row>
    <row r="7" spans="1:16" ht="16" thickBot="1" x14ac:dyDescent="0.4">
      <c r="A7" s="28"/>
      <c r="B7" s="98" t="s">
        <v>44</v>
      </c>
      <c r="C7" s="1" t="s">
        <v>6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  <c r="K7" s="1" t="s">
        <v>15</v>
      </c>
      <c r="L7" s="1" t="s">
        <v>16</v>
      </c>
      <c r="M7" s="1" t="s">
        <v>17</v>
      </c>
      <c r="N7" s="1" t="s">
        <v>18</v>
      </c>
      <c r="O7" s="1" t="s">
        <v>101</v>
      </c>
      <c r="P7" s="23" t="s">
        <v>43</v>
      </c>
    </row>
    <row r="8" spans="1:16" ht="22.9" customHeight="1" x14ac:dyDescent="0.35">
      <c r="A8" s="28"/>
      <c r="B8" s="1" t="s">
        <v>6</v>
      </c>
      <c r="C8" s="236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8"/>
      <c r="P8" s="5"/>
    </row>
    <row r="9" spans="1:16" ht="19.899999999999999" customHeight="1" x14ac:dyDescent="0.35">
      <c r="A9" s="28"/>
      <c r="B9" s="1" t="s">
        <v>8</v>
      </c>
      <c r="C9" s="37"/>
      <c r="D9" s="11" t="e">
        <f>INPUT!$N$25-INPUT!D9</f>
        <v>#DIV/0!</v>
      </c>
      <c r="E9" s="11" t="e">
        <f>INPUT!$N$25-INPUT!E9</f>
        <v>#DIV/0!</v>
      </c>
      <c r="F9" s="11" t="e">
        <f>INPUT!$N$25-INPUT!F9</f>
        <v>#DIV/0!</v>
      </c>
      <c r="G9" s="11" t="e">
        <f>INPUT!$N$25-INPUT!G9</f>
        <v>#DIV/0!</v>
      </c>
      <c r="H9" s="11" t="e">
        <f>INPUT!$N$25-INPUT!H9</f>
        <v>#DIV/0!</v>
      </c>
      <c r="I9" s="11" t="e">
        <f>INPUT!$N$25-INPUT!I9</f>
        <v>#DIV/0!</v>
      </c>
      <c r="J9" s="11" t="e">
        <f>INPUT!$N$25-INPUT!J9</f>
        <v>#DIV/0!</v>
      </c>
      <c r="K9" s="11" t="e">
        <f>INPUT!$N$25-INPUT!K9</f>
        <v>#DIV/0!</v>
      </c>
      <c r="L9" s="11" t="e">
        <f>INPUT!$N$25-INPUT!L9</f>
        <v>#DIV/0!</v>
      </c>
      <c r="M9" s="11" t="e">
        <f>INPUT!$N$25-INPUT!M9</f>
        <v>#DIV/0!</v>
      </c>
      <c r="N9" s="11" t="e">
        <f>INPUT!$N$25-INPUT!N9</f>
        <v>#DIV/0!</v>
      </c>
      <c r="O9" s="21"/>
      <c r="P9" s="23" t="s">
        <v>7</v>
      </c>
    </row>
    <row r="10" spans="1:16" ht="19.899999999999999" customHeight="1" x14ac:dyDescent="0.35">
      <c r="A10" s="28"/>
      <c r="B10" s="1" t="s">
        <v>9</v>
      </c>
      <c r="C10" s="37"/>
      <c r="D10" s="11" t="e">
        <f>INPUT!$N$25-INPUT!D10</f>
        <v>#DIV/0!</v>
      </c>
      <c r="E10" s="11" t="e">
        <f>INPUT!$N$25-INPUT!E10</f>
        <v>#DIV/0!</v>
      </c>
      <c r="F10" s="11" t="e">
        <f>INPUT!$N$25-INPUT!F10</f>
        <v>#DIV/0!</v>
      </c>
      <c r="G10" s="11" t="e">
        <f>INPUT!$N$25-INPUT!G10</f>
        <v>#DIV/0!</v>
      </c>
      <c r="H10" s="11" t="e">
        <f>INPUT!$N$25-INPUT!H10</f>
        <v>#DIV/0!</v>
      </c>
      <c r="I10" s="11" t="e">
        <f>INPUT!$N$25-INPUT!I10</f>
        <v>#DIV/0!</v>
      </c>
      <c r="J10" s="11" t="e">
        <f>INPUT!$N$25-INPUT!J10</f>
        <v>#DIV/0!</v>
      </c>
      <c r="K10" s="11" t="e">
        <f>INPUT!$N$25-INPUT!K10</f>
        <v>#DIV/0!</v>
      </c>
      <c r="L10" s="11" t="e">
        <f>INPUT!$N$25-INPUT!L10</f>
        <v>#DIV/0!</v>
      </c>
      <c r="M10" s="11" t="e">
        <f>INPUT!$N$25-INPUT!M10</f>
        <v>#DIV/0!</v>
      </c>
      <c r="N10" s="11" t="e">
        <f>INPUT!$N$25-INPUT!N10</f>
        <v>#DIV/0!</v>
      </c>
      <c r="O10" s="21"/>
      <c r="P10" s="21"/>
    </row>
    <row r="11" spans="1:16" ht="19.899999999999999" customHeight="1" x14ac:dyDescent="0.35">
      <c r="A11" s="28"/>
      <c r="B11" s="1" t="s">
        <v>10</v>
      </c>
      <c r="C11" s="37"/>
      <c r="D11" s="11" t="e">
        <f>INPUT!$N$25-INPUT!D11</f>
        <v>#DIV/0!</v>
      </c>
      <c r="E11" s="11" t="e">
        <f>INPUT!$N$25-INPUT!E11</f>
        <v>#DIV/0!</v>
      </c>
      <c r="F11" s="11" t="e">
        <f>INPUT!$N$25-INPUT!F11</f>
        <v>#DIV/0!</v>
      </c>
      <c r="G11" s="11" t="e">
        <f>INPUT!$N$25-INPUT!G11</f>
        <v>#DIV/0!</v>
      </c>
      <c r="H11" s="11" t="e">
        <f>INPUT!$N$25-INPUT!H11</f>
        <v>#DIV/0!</v>
      </c>
      <c r="I11" s="11" t="e">
        <f>INPUT!$N$25-INPUT!I11</f>
        <v>#DIV/0!</v>
      </c>
      <c r="J11" s="11" t="e">
        <f>INPUT!$N$25-INPUT!J11</f>
        <v>#DIV/0!</v>
      </c>
      <c r="K11" s="11" t="e">
        <f>INPUT!$N$25-INPUT!K11</f>
        <v>#DIV/0!</v>
      </c>
      <c r="L11" s="11" t="e">
        <f>INPUT!$N$25-INPUT!L11</f>
        <v>#DIV/0!</v>
      </c>
      <c r="M11" s="11" t="e">
        <f>INPUT!$N$25-INPUT!M11</f>
        <v>#DIV/0!</v>
      </c>
      <c r="N11" s="11" t="e">
        <f>INPUT!$N$25-INPUT!N11</f>
        <v>#DIV/0!</v>
      </c>
      <c r="O11" s="21"/>
      <c r="P11" s="21"/>
    </row>
    <row r="12" spans="1:16" ht="19.899999999999999" customHeight="1" x14ac:dyDescent="0.35">
      <c r="A12" s="28"/>
      <c r="B12" s="1" t="s">
        <v>11</v>
      </c>
      <c r="C12" s="37"/>
      <c r="D12" s="11" t="e">
        <f>INPUT!$N$25-INPUT!D12</f>
        <v>#DIV/0!</v>
      </c>
      <c r="E12" s="11" t="e">
        <f>INPUT!$N$25-INPUT!E12</f>
        <v>#DIV/0!</v>
      </c>
      <c r="F12" s="11" t="e">
        <f>INPUT!$N$25-INPUT!F12</f>
        <v>#DIV/0!</v>
      </c>
      <c r="G12" s="11" t="e">
        <f>INPUT!$N$25-INPUT!G12</f>
        <v>#DIV/0!</v>
      </c>
      <c r="H12" s="11" t="e">
        <f>INPUT!$N$25-INPUT!H12</f>
        <v>#DIV/0!</v>
      </c>
      <c r="I12" s="11" t="e">
        <f>INPUT!$N$25-INPUT!I12</f>
        <v>#DIV/0!</v>
      </c>
      <c r="J12" s="11" t="e">
        <f>INPUT!$N$25-INPUT!J12</f>
        <v>#DIV/0!</v>
      </c>
      <c r="K12" s="11" t="e">
        <f>INPUT!$N$25-INPUT!K12</f>
        <v>#DIV/0!</v>
      </c>
      <c r="L12" s="11" t="e">
        <f>INPUT!$N$25-INPUT!L12</f>
        <v>#DIV/0!</v>
      </c>
      <c r="M12" s="11" t="e">
        <f>INPUT!$N$25-INPUT!M12</f>
        <v>#DIV/0!</v>
      </c>
      <c r="N12" s="11" t="e">
        <f>INPUT!$N$25-INPUT!N12</f>
        <v>#DIV/0!</v>
      </c>
      <c r="O12" s="21"/>
      <c r="P12" s="21"/>
    </row>
    <row r="13" spans="1:16" ht="19.899999999999999" customHeight="1" x14ac:dyDescent="0.35">
      <c r="A13" s="28"/>
      <c r="B13" s="1" t="s">
        <v>12</v>
      </c>
      <c r="C13" s="37"/>
      <c r="D13" s="11" t="e">
        <f>INPUT!$N$25-INPUT!D13</f>
        <v>#DIV/0!</v>
      </c>
      <c r="E13" s="11" t="e">
        <f>INPUT!$N$25-INPUT!E13</f>
        <v>#DIV/0!</v>
      </c>
      <c r="F13" s="11" t="e">
        <f>INPUT!$N$25-INPUT!F13</f>
        <v>#DIV/0!</v>
      </c>
      <c r="G13" s="11" t="e">
        <f>INPUT!$N$25-INPUT!G13</f>
        <v>#DIV/0!</v>
      </c>
      <c r="H13" s="11" t="e">
        <f>INPUT!$N$25-INPUT!H13</f>
        <v>#DIV/0!</v>
      </c>
      <c r="I13" s="11" t="e">
        <f>INPUT!$N$25-INPUT!I13</f>
        <v>#DIV/0!</v>
      </c>
      <c r="J13" s="11" t="e">
        <f>INPUT!$N$25-INPUT!J13</f>
        <v>#DIV/0!</v>
      </c>
      <c r="K13" s="11" t="e">
        <f>INPUT!$N$25-INPUT!K13</f>
        <v>#DIV/0!</v>
      </c>
      <c r="L13" s="11" t="e">
        <f>INPUT!$N$25-INPUT!L13</f>
        <v>#DIV/0!</v>
      </c>
      <c r="M13" s="11" t="e">
        <f>INPUT!$N$25-INPUT!M13</f>
        <v>#DIV/0!</v>
      </c>
      <c r="N13" s="11" t="e">
        <f>INPUT!$N$25-INPUT!N13</f>
        <v>#DIV/0!</v>
      </c>
      <c r="O13" s="21"/>
      <c r="P13" s="21"/>
    </row>
    <row r="14" spans="1:16" ht="19.899999999999999" customHeight="1" x14ac:dyDescent="0.35">
      <c r="A14" s="28"/>
      <c r="B14" s="1" t="s">
        <v>13</v>
      </c>
      <c r="C14" s="37"/>
      <c r="D14" s="11" t="e">
        <f>INPUT!$N$25-INPUT!D14</f>
        <v>#DIV/0!</v>
      </c>
      <c r="E14" s="11" t="e">
        <f>INPUT!$N$25-INPUT!E14</f>
        <v>#DIV/0!</v>
      </c>
      <c r="F14" s="11" t="e">
        <f>INPUT!$N$25-INPUT!F14</f>
        <v>#DIV/0!</v>
      </c>
      <c r="G14" s="11" t="e">
        <f>INPUT!$N$25-INPUT!G14</f>
        <v>#DIV/0!</v>
      </c>
      <c r="H14" s="11" t="e">
        <f>INPUT!$N$25-INPUT!H14</f>
        <v>#DIV/0!</v>
      </c>
      <c r="I14" s="11" t="e">
        <f>INPUT!$N$25-INPUT!I14</f>
        <v>#DIV/0!</v>
      </c>
      <c r="J14" s="11" t="e">
        <f>INPUT!$N$25-INPUT!J14</f>
        <v>#DIV/0!</v>
      </c>
      <c r="K14" s="11" t="e">
        <f>INPUT!$N$25-INPUT!K14</f>
        <v>#DIV/0!</v>
      </c>
      <c r="L14" s="11" t="e">
        <f>INPUT!$N$25-INPUT!L14</f>
        <v>#DIV/0!</v>
      </c>
      <c r="M14" s="11" t="e">
        <f>INPUT!$N$25-INPUT!M14</f>
        <v>#DIV/0!</v>
      </c>
      <c r="N14" s="11" t="e">
        <f>INPUT!$N$25-INPUT!N14</f>
        <v>#DIV/0!</v>
      </c>
      <c r="O14" s="21"/>
      <c r="P14" s="21"/>
    </row>
    <row r="15" spans="1:16" ht="19.899999999999999" customHeight="1" x14ac:dyDescent="0.35">
      <c r="A15" s="28"/>
      <c r="B15" s="1" t="s">
        <v>14</v>
      </c>
      <c r="C15" s="37"/>
      <c r="D15" s="11" t="e">
        <f>INPUT!$N$25-INPUT!D15</f>
        <v>#DIV/0!</v>
      </c>
      <c r="E15" s="11" t="e">
        <f>INPUT!$N$25-INPUT!E15</f>
        <v>#DIV/0!</v>
      </c>
      <c r="F15" s="11" t="e">
        <f>INPUT!$N$25-INPUT!F15</f>
        <v>#DIV/0!</v>
      </c>
      <c r="G15" s="11" t="e">
        <f>INPUT!$N$25-INPUT!G15</f>
        <v>#DIV/0!</v>
      </c>
      <c r="H15" s="11" t="e">
        <f>INPUT!$N$25-INPUT!H15</f>
        <v>#DIV/0!</v>
      </c>
      <c r="I15" s="11" t="e">
        <f>INPUT!$N$25-INPUT!I15</f>
        <v>#DIV/0!</v>
      </c>
      <c r="J15" s="11" t="e">
        <f>INPUT!$N$25-INPUT!J15</f>
        <v>#DIV/0!</v>
      </c>
      <c r="K15" s="11" t="e">
        <f>INPUT!$N$25-INPUT!K15</f>
        <v>#DIV/0!</v>
      </c>
      <c r="L15" s="11" t="e">
        <f>INPUT!$N$25-INPUT!L15</f>
        <v>#DIV/0!</v>
      </c>
      <c r="M15" s="11" t="e">
        <f>INPUT!$N$25-INPUT!M15</f>
        <v>#DIV/0!</v>
      </c>
      <c r="N15" s="11" t="e">
        <f>INPUT!$N$25-INPUT!N15</f>
        <v>#DIV/0!</v>
      </c>
      <c r="O15" s="21"/>
      <c r="P15" s="21"/>
    </row>
    <row r="16" spans="1:16" ht="19.899999999999999" customHeight="1" x14ac:dyDescent="0.35">
      <c r="A16" s="28"/>
      <c r="B16" s="1" t="s">
        <v>15</v>
      </c>
      <c r="C16" s="37"/>
      <c r="D16" s="11" t="e">
        <f>INPUT!$N$25-INPUT!D16</f>
        <v>#DIV/0!</v>
      </c>
      <c r="E16" s="11" t="e">
        <f>INPUT!$N$25-INPUT!E16</f>
        <v>#DIV/0!</v>
      </c>
      <c r="F16" s="11" t="e">
        <f>INPUT!$N$25-INPUT!F16</f>
        <v>#DIV/0!</v>
      </c>
      <c r="G16" s="11" t="e">
        <f>INPUT!$N$25-INPUT!G16</f>
        <v>#DIV/0!</v>
      </c>
      <c r="H16" s="11" t="e">
        <f>INPUT!$N$25-INPUT!H16</f>
        <v>#DIV/0!</v>
      </c>
      <c r="I16" s="11" t="e">
        <f>INPUT!$N$25-INPUT!I16</f>
        <v>#DIV/0!</v>
      </c>
      <c r="J16" s="11" t="e">
        <f>INPUT!$N$25-INPUT!J16</f>
        <v>#DIV/0!</v>
      </c>
      <c r="K16" s="11" t="e">
        <f>INPUT!$N$25-INPUT!K16</f>
        <v>#DIV/0!</v>
      </c>
      <c r="L16" s="11" t="e">
        <f>INPUT!$N$25-INPUT!L16</f>
        <v>#DIV/0!</v>
      </c>
      <c r="M16" s="11" t="e">
        <f>INPUT!$N$25-INPUT!M16</f>
        <v>#DIV/0!</v>
      </c>
      <c r="N16" s="11" t="e">
        <f>INPUT!$N$25-INPUT!N16</f>
        <v>#DIV/0!</v>
      </c>
      <c r="O16" s="21"/>
      <c r="P16" s="32"/>
    </row>
    <row r="17" spans="1:16" ht="19.899999999999999" customHeight="1" x14ac:dyDescent="0.35">
      <c r="A17" s="28"/>
      <c r="B17" s="1" t="s">
        <v>16</v>
      </c>
      <c r="C17" s="37"/>
      <c r="D17" s="11" t="e">
        <f>INPUT!$N$25-INPUT!D17</f>
        <v>#DIV/0!</v>
      </c>
      <c r="E17" s="11" t="e">
        <f>INPUT!$N$25-INPUT!E17</f>
        <v>#DIV/0!</v>
      </c>
      <c r="F17" s="11" t="e">
        <f>INPUT!$N$25-INPUT!F17</f>
        <v>#DIV/0!</v>
      </c>
      <c r="G17" s="11" t="e">
        <f>INPUT!$N$25-INPUT!G17</f>
        <v>#DIV/0!</v>
      </c>
      <c r="H17" s="11" t="e">
        <f>INPUT!$N$25-INPUT!H17</f>
        <v>#DIV/0!</v>
      </c>
      <c r="I17" s="11" t="e">
        <f>INPUT!$N$25-INPUT!I17</f>
        <v>#DIV/0!</v>
      </c>
      <c r="J17" s="11" t="e">
        <f>INPUT!$N$25-INPUT!J17</f>
        <v>#DIV/0!</v>
      </c>
      <c r="K17" s="11" t="e">
        <f>INPUT!$N$25-INPUT!K17</f>
        <v>#DIV/0!</v>
      </c>
      <c r="L17" s="11" t="e">
        <f>INPUT!$N$25-INPUT!L17</f>
        <v>#DIV/0!</v>
      </c>
      <c r="M17" s="11" t="e">
        <f>INPUT!$N$25-INPUT!M17</f>
        <v>#DIV/0!</v>
      </c>
      <c r="N17" s="11" t="e">
        <f>INPUT!$N$25-INPUT!N17</f>
        <v>#DIV/0!</v>
      </c>
      <c r="O17" s="21"/>
      <c r="P17" s="21"/>
    </row>
    <row r="18" spans="1:16" ht="19.899999999999999" customHeight="1" x14ac:dyDescent="0.35">
      <c r="A18" s="28"/>
      <c r="B18" s="1" t="s">
        <v>17</v>
      </c>
      <c r="C18" s="37"/>
      <c r="D18" s="11" t="e">
        <f>INPUT!$N$25-INPUT!D18</f>
        <v>#DIV/0!</v>
      </c>
      <c r="E18" s="11" t="e">
        <f>INPUT!$N$25-INPUT!E18</f>
        <v>#DIV/0!</v>
      </c>
      <c r="F18" s="11" t="e">
        <f>INPUT!$N$25-INPUT!F18</f>
        <v>#DIV/0!</v>
      </c>
      <c r="G18" s="11" t="e">
        <f>INPUT!$N$25-INPUT!G18</f>
        <v>#DIV/0!</v>
      </c>
      <c r="H18" s="11" t="e">
        <f>INPUT!$N$25-INPUT!H18</f>
        <v>#DIV/0!</v>
      </c>
      <c r="I18" s="11" t="e">
        <f>INPUT!$N$25-INPUT!I18</f>
        <v>#DIV/0!</v>
      </c>
      <c r="J18" s="11" t="e">
        <f>INPUT!$N$25-INPUT!J18</f>
        <v>#DIV/0!</v>
      </c>
      <c r="K18" s="11" t="e">
        <f>INPUT!$N$25-INPUT!K18</f>
        <v>#DIV/0!</v>
      </c>
      <c r="L18" s="11" t="e">
        <f>INPUT!$N$25-INPUT!L18</f>
        <v>#DIV/0!</v>
      </c>
      <c r="M18" s="11" t="e">
        <f>INPUT!$N$25-INPUT!M18</f>
        <v>#DIV/0!</v>
      </c>
      <c r="N18" s="11" t="e">
        <f>INPUT!$N$25-INPUT!N18</f>
        <v>#DIV/0!</v>
      </c>
      <c r="O18" s="21"/>
      <c r="P18" s="21"/>
    </row>
    <row r="19" spans="1:16" ht="19.899999999999999" customHeight="1" x14ac:dyDescent="0.35">
      <c r="A19" s="28"/>
      <c r="B19" s="1" t="s">
        <v>18</v>
      </c>
      <c r="C19" s="37"/>
      <c r="D19" s="11" t="e">
        <f>INPUT!$N$25-INPUT!D19</f>
        <v>#DIV/0!</v>
      </c>
      <c r="E19" s="11" t="e">
        <f>INPUT!$N$25-INPUT!E19</f>
        <v>#DIV/0!</v>
      </c>
      <c r="F19" s="11" t="e">
        <f>INPUT!$N$25-INPUT!F19</f>
        <v>#DIV/0!</v>
      </c>
      <c r="G19" s="11" t="e">
        <f>INPUT!$N$25-INPUT!G19</f>
        <v>#DIV/0!</v>
      </c>
      <c r="H19" s="11" t="e">
        <f>INPUT!$N$25-INPUT!H19</f>
        <v>#DIV/0!</v>
      </c>
      <c r="I19" s="11" t="e">
        <f>INPUT!$N$25-INPUT!I19</f>
        <v>#DIV/0!</v>
      </c>
      <c r="J19" s="11" t="e">
        <f>INPUT!$N$25-INPUT!J19</f>
        <v>#DIV/0!</v>
      </c>
      <c r="K19" s="11" t="e">
        <f>INPUT!$N$25-INPUT!K19</f>
        <v>#DIV/0!</v>
      </c>
      <c r="L19" s="11" t="e">
        <f>INPUT!$N$25-INPUT!L19</f>
        <v>#DIV/0!</v>
      </c>
      <c r="M19" s="11" t="e">
        <f>INPUT!$N$25-INPUT!M19</f>
        <v>#DIV/0!</v>
      </c>
      <c r="N19" s="11" t="e">
        <f>INPUT!$N$25-INPUT!N19</f>
        <v>#DIV/0!</v>
      </c>
      <c r="O19" s="21"/>
      <c r="P19" s="21"/>
    </row>
    <row r="20" spans="1:16" ht="19.899999999999999" customHeight="1" thickBot="1" x14ac:dyDescent="0.4">
      <c r="A20" s="28"/>
      <c r="B20" s="1" t="s">
        <v>101</v>
      </c>
      <c r="C20" s="239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3"/>
      <c r="P20" s="21"/>
    </row>
    <row r="21" spans="1:16" ht="19.899999999999999" customHeight="1" thickBot="1" x14ac:dyDescent="0.4">
      <c r="A21" s="28"/>
      <c r="B21" s="235" t="s">
        <v>45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23" t="s">
        <v>46</v>
      </c>
    </row>
    <row r="22" spans="1:16" ht="19.899999999999999" customHeight="1" thickBot="1" x14ac:dyDescent="0.4">
      <c r="A22" s="28"/>
      <c r="C22" s="41" t="s">
        <v>20</v>
      </c>
      <c r="D22" s="67" t="e">
        <f>INPUT!N25</f>
        <v>#DIV/0!</v>
      </c>
      <c r="E22" s="42" t="s">
        <v>5</v>
      </c>
      <c r="F22" s="45" t="s">
        <v>21</v>
      </c>
      <c r="G22" s="17" t="s">
        <v>41</v>
      </c>
      <c r="H22" s="46" t="s">
        <v>23</v>
      </c>
      <c r="I22" s="39"/>
      <c r="J22" s="39"/>
      <c r="K22" s="6" t="s">
        <v>48</v>
      </c>
      <c r="L22" s="47" t="s">
        <v>22</v>
      </c>
      <c r="M22" s="40"/>
      <c r="N22" s="16" t="s">
        <v>42</v>
      </c>
      <c r="O22" s="48" t="s">
        <v>62</v>
      </c>
      <c r="P22" s="21"/>
    </row>
    <row r="23" spans="1:16" ht="19.899999999999999" customHeight="1" thickBot="1" x14ac:dyDescent="0.4">
      <c r="A23" s="2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21"/>
    </row>
    <row r="24" spans="1:16" ht="19.899999999999999" customHeight="1" thickBot="1" x14ac:dyDescent="0.4">
      <c r="A24" s="28"/>
      <c r="B24" s="253" t="s">
        <v>24</v>
      </c>
      <c r="C24" s="254"/>
      <c r="D24" s="68">
        <f>11*11-I24-N24</f>
        <v>121</v>
      </c>
      <c r="F24" s="39"/>
      <c r="G24" s="253" t="s">
        <v>30</v>
      </c>
      <c r="H24" s="255"/>
      <c r="I24" s="70">
        <f>COUNTIF(D9:N19,"&lt;-4")</f>
        <v>0</v>
      </c>
      <c r="J24" s="39"/>
      <c r="K24" s="39"/>
      <c r="L24" s="253" t="s">
        <v>31</v>
      </c>
      <c r="M24" s="255"/>
      <c r="N24" s="72">
        <f>COUNTIF(D9:N19,"&gt;4")</f>
        <v>0</v>
      </c>
      <c r="O24" s="39"/>
      <c r="P24" s="65"/>
    </row>
    <row r="25" spans="1:16" ht="19.899999999999999" customHeight="1" thickBot="1" x14ac:dyDescent="0.4">
      <c r="A25" s="28"/>
      <c r="B25" s="42"/>
      <c r="D25" s="69">
        <f>D24/(11*11)</f>
        <v>1</v>
      </c>
      <c r="F25" s="39"/>
      <c r="G25" s="39"/>
      <c r="H25" s="39"/>
      <c r="I25" s="71">
        <f>I24/11/11</f>
        <v>0</v>
      </c>
      <c r="J25" s="39"/>
      <c r="L25" s="42"/>
      <c r="N25" s="73">
        <f>N24/(11*11)</f>
        <v>0</v>
      </c>
      <c r="O25" s="39"/>
      <c r="P25" s="66"/>
    </row>
    <row r="26" spans="1:16" ht="19.899999999999999" customHeight="1" thickBot="1" x14ac:dyDescent="0.4">
      <c r="A26" s="2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21"/>
    </row>
    <row r="27" spans="1:16" ht="19.899999999999999" customHeight="1" thickBot="1" x14ac:dyDescent="0.4">
      <c r="A27" s="28"/>
      <c r="B27" s="234" t="s">
        <v>107</v>
      </c>
      <c r="C27" s="138"/>
      <c r="D27" s="138"/>
      <c r="E27" s="138"/>
      <c r="F27" s="138"/>
      <c r="G27" s="138"/>
      <c r="H27" s="138"/>
      <c r="I27" s="138"/>
      <c r="J27" s="138"/>
      <c r="K27" s="200"/>
      <c r="L27" s="200"/>
      <c r="M27" s="200"/>
      <c r="N27" s="200"/>
      <c r="O27" s="201">
        <f>D25*30</f>
        <v>30</v>
      </c>
      <c r="P27" s="21"/>
    </row>
    <row r="28" spans="1:16" ht="19.899999999999999" customHeight="1" thickBot="1" x14ac:dyDescent="0.4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5"/>
      <c r="N28" s="35"/>
      <c r="O28" s="35"/>
      <c r="P28" s="33"/>
    </row>
    <row r="29" spans="1:16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</sheetData>
  <sheetProtection algorithmName="SHA-512" hashValue="fglaMbHSgGOWsTtNiI5NcNcW8LBMg08Yw2nYe8zkRuJb4H/gvIGpl4HzXwgVWuxZr5lgEEEybLsI2Qbzx56icw==" saltValue="z+WEbsurB4buab84MNTOlQ==" spinCount="100000" sheet="1" objects="1" scenarios="1"/>
  <mergeCells count="7">
    <mergeCell ref="D3:G3"/>
    <mergeCell ref="M3:O3"/>
    <mergeCell ref="D4:G4"/>
    <mergeCell ref="M4:O4"/>
    <mergeCell ref="B24:C24"/>
    <mergeCell ref="G24:H24"/>
    <mergeCell ref="L24:M24"/>
  </mergeCells>
  <phoneticPr fontId="43" type="noConversion"/>
  <conditionalFormatting sqref="D9:N19">
    <cfRule type="cellIs" dxfId="23" priority="1" operator="between">
      <formula>-4</formula>
      <formula>4</formula>
    </cfRule>
    <cfRule type="cellIs" dxfId="22" priority="2" operator="between">
      <formula>-4</formula>
      <formula>4</formula>
    </cfRule>
    <cfRule type="cellIs" dxfId="21" priority="3" operator="lessThan">
      <formula>-4</formula>
    </cfRule>
    <cfRule type="cellIs" dxfId="20" priority="4" operator="greaterThan">
      <formula>4</formula>
    </cfRule>
    <cfRule type="cellIs" dxfId="19" priority="5" operator="equal">
      <formula>0</formula>
    </cfRule>
    <cfRule type="cellIs" dxfId="18" priority="6" operator="lessThan">
      <formula>0</formula>
    </cfRule>
    <cfRule type="cellIs" dxfId="17" priority="7" operator="greaterThan">
      <formula>0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scale="88" orientation="landscape" horizontalDpi="4294967293" verticalDpi="0" r:id="rId1"/>
  <headerFooter>
    <oddFooter>&amp;LBSA Levels Calculator Rev 6&amp;R&amp;D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5E8C1-1FF8-4682-8771-CEA704C34425}">
  <sheetPr>
    <pageSetUpPr fitToPage="1"/>
  </sheetPr>
  <dimension ref="A1:Y86"/>
  <sheetViews>
    <sheetView topLeftCell="A5" zoomScale="85" zoomScaleNormal="85" workbookViewId="0">
      <selection activeCell="M3" sqref="M3:O3"/>
    </sheetView>
  </sheetViews>
  <sheetFormatPr defaultColWidth="8.81640625" defaultRowHeight="15.5" x14ac:dyDescent="0.35"/>
  <cols>
    <col min="1" max="1" width="5.81640625" style="89" customWidth="1"/>
    <col min="2" max="2" width="6.1796875" style="89" customWidth="1"/>
    <col min="3" max="3" width="6" style="89" customWidth="1"/>
    <col min="4" max="15" width="6.1796875" style="89" customWidth="1"/>
    <col min="16" max="16" width="7.54296875" style="89" customWidth="1"/>
    <col min="17" max="25" width="8.81640625" style="88"/>
    <col min="26" max="16384" width="8.81640625" style="89"/>
  </cols>
  <sheetData>
    <row r="1" spans="1:16" ht="21" x14ac:dyDescent="0.35">
      <c r="A1" s="107"/>
      <c r="B1" s="199" t="s">
        <v>104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5"/>
      <c r="N1" s="84"/>
      <c r="O1" s="202"/>
      <c r="P1" s="108"/>
    </row>
    <row r="2" spans="1:16" ht="21" x14ac:dyDescent="0.35">
      <c r="A2" s="100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10"/>
      <c r="O2" s="206" t="s">
        <v>71</v>
      </c>
      <c r="P2" s="111"/>
    </row>
    <row r="3" spans="1:16" ht="21" x14ac:dyDescent="0.35">
      <c r="A3" s="90"/>
      <c r="B3" s="91" t="s">
        <v>1</v>
      </c>
      <c r="D3" s="264">
        <f>INPUT!D3</f>
        <v>0</v>
      </c>
      <c r="E3" s="264"/>
      <c r="F3" s="264"/>
      <c r="G3" s="264"/>
      <c r="H3" s="92"/>
      <c r="I3" s="92"/>
      <c r="J3" s="91" t="s">
        <v>2</v>
      </c>
      <c r="K3" s="92"/>
      <c r="L3" s="92"/>
      <c r="M3" s="265">
        <f>INPUT!L3</f>
        <v>0</v>
      </c>
      <c r="N3" s="266"/>
      <c r="O3" s="267"/>
      <c r="P3" s="111"/>
    </row>
    <row r="4" spans="1:16" ht="21" x14ac:dyDescent="0.35">
      <c r="A4" s="90"/>
      <c r="B4" s="91" t="s">
        <v>3</v>
      </c>
      <c r="D4" s="264">
        <f>INPUT!D4</f>
        <v>0</v>
      </c>
      <c r="E4" s="264"/>
      <c r="F4" s="264"/>
      <c r="G4" s="264"/>
      <c r="H4" s="92"/>
      <c r="I4" s="92"/>
      <c r="J4" s="91" t="s">
        <v>4</v>
      </c>
      <c r="K4" s="92"/>
      <c r="L4" s="92"/>
      <c r="M4" s="268">
        <f>INPUT!L4</f>
        <v>0</v>
      </c>
      <c r="N4" s="268"/>
      <c r="O4" s="268"/>
      <c r="P4" s="111"/>
    </row>
    <row r="5" spans="1:16" ht="21.5" thickBot="1" x14ac:dyDescent="0.4">
      <c r="A5" s="100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1"/>
      <c r="N5" s="92"/>
      <c r="O5" s="91"/>
      <c r="P5" s="111"/>
    </row>
    <row r="6" spans="1:16" ht="19.899999999999999" customHeight="1" thickBot="1" x14ac:dyDescent="0.4">
      <c r="A6" s="100"/>
      <c r="B6" s="94"/>
      <c r="C6" s="94"/>
      <c r="D6" s="112" t="s">
        <v>74</v>
      </c>
      <c r="E6" s="113"/>
      <c r="F6" s="114"/>
      <c r="G6" s="141">
        <v>3</v>
      </c>
      <c r="H6" s="94" t="s">
        <v>5</v>
      </c>
      <c r="I6" s="94"/>
      <c r="J6" s="94"/>
      <c r="K6" s="94"/>
      <c r="L6" s="94"/>
      <c r="M6" s="94"/>
      <c r="N6" s="94"/>
      <c r="O6" s="94"/>
      <c r="P6" s="102"/>
    </row>
    <row r="7" spans="1:16" ht="19.899999999999999" customHeight="1" x14ac:dyDescent="0.35">
      <c r="A7" s="100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102"/>
    </row>
    <row r="8" spans="1:16" ht="16" thickBot="1" x14ac:dyDescent="0.4">
      <c r="A8" s="100"/>
      <c r="B8" s="98" t="s">
        <v>44</v>
      </c>
      <c r="C8" s="1" t="s">
        <v>6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101</v>
      </c>
      <c r="P8" s="23" t="s">
        <v>43</v>
      </c>
    </row>
    <row r="9" spans="1:16" ht="22.9" customHeight="1" x14ac:dyDescent="0.35">
      <c r="A9" s="100"/>
      <c r="B9" s="1" t="s">
        <v>6</v>
      </c>
      <c r="C9" s="115" t="e">
        <f>INPUT!$N$24-INPUT!C8</f>
        <v>#DIV/0!</v>
      </c>
      <c r="D9" s="116" t="e">
        <f>INPUT!$N$24-INPUT!D8</f>
        <v>#DIV/0!</v>
      </c>
      <c r="E9" s="116" t="e">
        <f>INPUT!$N$24-INPUT!E8</f>
        <v>#DIV/0!</v>
      </c>
      <c r="F9" s="116" t="e">
        <f>INPUT!$N$24-INPUT!F8</f>
        <v>#DIV/0!</v>
      </c>
      <c r="G9" s="116" t="e">
        <f>INPUT!$N$24-INPUT!G8</f>
        <v>#DIV/0!</v>
      </c>
      <c r="H9" s="116" t="e">
        <f>INPUT!$N$24-INPUT!H8</f>
        <v>#DIV/0!</v>
      </c>
      <c r="I9" s="116" t="e">
        <f>INPUT!$N$24-INPUT!I8</f>
        <v>#DIV/0!</v>
      </c>
      <c r="J9" s="116" t="e">
        <f>INPUT!$N$24-INPUT!J8</f>
        <v>#DIV/0!</v>
      </c>
      <c r="K9" s="116" t="e">
        <f>INPUT!$N$24-INPUT!K8</f>
        <v>#DIV/0!</v>
      </c>
      <c r="L9" s="116" t="e">
        <f>INPUT!$N$24-INPUT!L8</f>
        <v>#DIV/0!</v>
      </c>
      <c r="M9" s="116" t="e">
        <f>INPUT!$N$24-INPUT!M8</f>
        <v>#DIV/0!</v>
      </c>
      <c r="N9" s="116" t="e">
        <f>INPUT!$N$24-INPUT!N8</f>
        <v>#DIV/0!</v>
      </c>
      <c r="O9" s="117" t="e">
        <f>INPUT!$N$24-INPUT!O8</f>
        <v>#DIV/0!</v>
      </c>
      <c r="P9" s="118"/>
    </row>
    <row r="10" spans="1:16" ht="19.899999999999999" customHeight="1" x14ac:dyDescent="0.35">
      <c r="A10" s="100"/>
      <c r="B10" s="1" t="s">
        <v>8</v>
      </c>
      <c r="C10" s="119" t="e">
        <f>INPUT!$N$24-INPUT!C9</f>
        <v>#DIV/0!</v>
      </c>
      <c r="D10" s="120" t="e">
        <f>INPUT!$N$24-INPUT!D9</f>
        <v>#DIV/0!</v>
      </c>
      <c r="E10" s="120" t="e">
        <f>INPUT!$N$24-INPUT!E9</f>
        <v>#DIV/0!</v>
      </c>
      <c r="F10" s="120" t="e">
        <f>INPUT!$N$24-INPUT!F9</f>
        <v>#DIV/0!</v>
      </c>
      <c r="G10" s="120" t="e">
        <f>INPUT!$N$24-INPUT!G9</f>
        <v>#DIV/0!</v>
      </c>
      <c r="H10" s="120" t="e">
        <f>INPUT!$N$24-INPUT!H9</f>
        <v>#DIV/0!</v>
      </c>
      <c r="I10" s="120" t="e">
        <f>INPUT!$N$24-INPUT!I9</f>
        <v>#DIV/0!</v>
      </c>
      <c r="J10" s="120" t="e">
        <f>INPUT!$N$24-INPUT!J9</f>
        <v>#DIV/0!</v>
      </c>
      <c r="K10" s="120" t="e">
        <f>INPUT!$N$24-INPUT!K9</f>
        <v>#DIV/0!</v>
      </c>
      <c r="L10" s="120" t="e">
        <f>INPUT!$N$24-INPUT!L9</f>
        <v>#DIV/0!</v>
      </c>
      <c r="M10" s="120" t="e">
        <f>INPUT!$N$24-INPUT!M9</f>
        <v>#DIV/0!</v>
      </c>
      <c r="N10" s="120" t="e">
        <f>INPUT!$N$24-INPUT!N9</f>
        <v>#DIV/0!</v>
      </c>
      <c r="O10" s="121" t="e">
        <f>INPUT!$N$24-INPUT!O9</f>
        <v>#DIV/0!</v>
      </c>
      <c r="P10" s="122" t="s">
        <v>7</v>
      </c>
    </row>
    <row r="11" spans="1:16" ht="19.899999999999999" customHeight="1" x14ac:dyDescent="0.35">
      <c r="A11" s="100"/>
      <c r="B11" s="1" t="s">
        <v>9</v>
      </c>
      <c r="C11" s="119" t="e">
        <f>INPUT!$N$24-INPUT!C10</f>
        <v>#DIV/0!</v>
      </c>
      <c r="D11" s="120" t="e">
        <f>INPUT!$N$24-INPUT!D10</f>
        <v>#DIV/0!</v>
      </c>
      <c r="E11" s="120" t="e">
        <f>INPUT!$N$24-INPUT!E10</f>
        <v>#DIV/0!</v>
      </c>
      <c r="F11" s="120" t="e">
        <f>INPUT!$N$24-INPUT!F10</f>
        <v>#DIV/0!</v>
      </c>
      <c r="G11" s="120" t="e">
        <f>INPUT!$N$24-INPUT!G10</f>
        <v>#DIV/0!</v>
      </c>
      <c r="H11" s="120" t="e">
        <f>INPUT!$N$24-INPUT!H10</f>
        <v>#DIV/0!</v>
      </c>
      <c r="I11" s="120" t="e">
        <f>INPUT!$N$24-INPUT!I10</f>
        <v>#DIV/0!</v>
      </c>
      <c r="J11" s="120" t="e">
        <f>INPUT!$N$24-INPUT!J10</f>
        <v>#DIV/0!</v>
      </c>
      <c r="K11" s="120" t="e">
        <f>INPUT!$N$24-INPUT!K10</f>
        <v>#DIV/0!</v>
      </c>
      <c r="L11" s="120" t="e">
        <f>INPUT!$N$24-INPUT!L10</f>
        <v>#DIV/0!</v>
      </c>
      <c r="M11" s="120" t="e">
        <f>INPUT!$N$24-INPUT!M10</f>
        <v>#DIV/0!</v>
      </c>
      <c r="N11" s="120" t="e">
        <f>INPUT!$N$24-INPUT!N10</f>
        <v>#DIV/0!</v>
      </c>
      <c r="O11" s="121" t="e">
        <f>INPUT!$N$24-INPUT!O10</f>
        <v>#DIV/0!</v>
      </c>
      <c r="P11" s="93"/>
    </row>
    <row r="12" spans="1:16" ht="19.899999999999999" customHeight="1" x14ac:dyDescent="0.35">
      <c r="A12" s="100"/>
      <c r="B12" s="1" t="s">
        <v>10</v>
      </c>
      <c r="C12" s="119" t="e">
        <f>INPUT!$N$24-INPUT!C11</f>
        <v>#DIV/0!</v>
      </c>
      <c r="D12" s="120" t="e">
        <f>INPUT!$N$24-INPUT!D11</f>
        <v>#DIV/0!</v>
      </c>
      <c r="E12" s="120" t="e">
        <f>INPUT!$N$24-INPUT!E11</f>
        <v>#DIV/0!</v>
      </c>
      <c r="F12" s="120" t="e">
        <f>INPUT!$N$24-INPUT!F11</f>
        <v>#DIV/0!</v>
      </c>
      <c r="G12" s="120" t="e">
        <f>INPUT!$N$24-INPUT!G11</f>
        <v>#DIV/0!</v>
      </c>
      <c r="H12" s="120" t="e">
        <f>INPUT!$N$24-INPUT!H11</f>
        <v>#DIV/0!</v>
      </c>
      <c r="I12" s="120" t="e">
        <f>INPUT!$N$24-INPUT!I11</f>
        <v>#DIV/0!</v>
      </c>
      <c r="J12" s="120" t="e">
        <f>INPUT!$N$24-INPUT!J11</f>
        <v>#DIV/0!</v>
      </c>
      <c r="K12" s="120" t="e">
        <f>INPUT!$N$24-INPUT!K11</f>
        <v>#DIV/0!</v>
      </c>
      <c r="L12" s="120" t="e">
        <f>INPUT!$N$24-INPUT!L11</f>
        <v>#DIV/0!</v>
      </c>
      <c r="M12" s="120" t="e">
        <f>INPUT!$N$24-INPUT!M11</f>
        <v>#DIV/0!</v>
      </c>
      <c r="N12" s="120" t="e">
        <f>INPUT!$N$24-INPUT!N11</f>
        <v>#DIV/0!</v>
      </c>
      <c r="O12" s="121" t="e">
        <f>INPUT!$N$24-INPUT!O11</f>
        <v>#DIV/0!</v>
      </c>
      <c r="P12" s="93"/>
    </row>
    <row r="13" spans="1:16" ht="19.899999999999999" customHeight="1" x14ac:dyDescent="0.35">
      <c r="A13" s="100"/>
      <c r="B13" s="1" t="s">
        <v>11</v>
      </c>
      <c r="C13" s="119" t="e">
        <f>INPUT!$N$24-INPUT!C12</f>
        <v>#DIV/0!</v>
      </c>
      <c r="D13" s="120" t="e">
        <f>INPUT!$N$24-INPUT!D12</f>
        <v>#DIV/0!</v>
      </c>
      <c r="E13" s="120" t="e">
        <f>INPUT!$N$24-INPUT!E12</f>
        <v>#DIV/0!</v>
      </c>
      <c r="F13" s="120" t="e">
        <f>INPUT!$N$24-INPUT!F12</f>
        <v>#DIV/0!</v>
      </c>
      <c r="G13" s="120" t="e">
        <f>INPUT!$N$24-INPUT!G12</f>
        <v>#DIV/0!</v>
      </c>
      <c r="H13" s="120" t="e">
        <f>INPUT!$N$24-INPUT!H12</f>
        <v>#DIV/0!</v>
      </c>
      <c r="I13" s="120" t="e">
        <f>INPUT!$N$24-INPUT!I12</f>
        <v>#DIV/0!</v>
      </c>
      <c r="J13" s="120" t="e">
        <f>INPUT!$N$24-INPUT!J12</f>
        <v>#DIV/0!</v>
      </c>
      <c r="K13" s="120" t="e">
        <f>INPUT!$N$24-INPUT!K12</f>
        <v>#DIV/0!</v>
      </c>
      <c r="L13" s="120" t="e">
        <f>INPUT!$N$24-INPUT!L12</f>
        <v>#DIV/0!</v>
      </c>
      <c r="M13" s="120" t="e">
        <f>INPUT!$N$24-INPUT!M12</f>
        <v>#DIV/0!</v>
      </c>
      <c r="N13" s="120" t="e">
        <f>INPUT!$N$24-INPUT!N12</f>
        <v>#DIV/0!</v>
      </c>
      <c r="O13" s="121" t="e">
        <f>INPUT!$N$24-INPUT!O12</f>
        <v>#DIV/0!</v>
      </c>
      <c r="P13" s="93"/>
    </row>
    <row r="14" spans="1:16" ht="19.899999999999999" customHeight="1" x14ac:dyDescent="0.35">
      <c r="A14" s="100"/>
      <c r="B14" s="1" t="s">
        <v>12</v>
      </c>
      <c r="C14" s="119" t="e">
        <f>INPUT!$N$24-INPUT!C13</f>
        <v>#DIV/0!</v>
      </c>
      <c r="D14" s="120" t="e">
        <f>INPUT!$N$24-INPUT!D13</f>
        <v>#DIV/0!</v>
      </c>
      <c r="E14" s="120" t="e">
        <f>INPUT!$N$24-INPUT!E13</f>
        <v>#DIV/0!</v>
      </c>
      <c r="F14" s="120" t="e">
        <f>INPUT!$N$24-INPUT!F13</f>
        <v>#DIV/0!</v>
      </c>
      <c r="G14" s="120" t="e">
        <f>INPUT!$N$24-INPUT!G13</f>
        <v>#DIV/0!</v>
      </c>
      <c r="H14" s="120" t="e">
        <f>INPUT!$N$24-INPUT!H13</f>
        <v>#DIV/0!</v>
      </c>
      <c r="I14" s="120" t="e">
        <f>INPUT!$N$24-INPUT!I13</f>
        <v>#DIV/0!</v>
      </c>
      <c r="J14" s="120" t="e">
        <f>INPUT!$N$24-INPUT!J13</f>
        <v>#DIV/0!</v>
      </c>
      <c r="K14" s="120" t="e">
        <f>INPUT!$N$24-INPUT!K13</f>
        <v>#DIV/0!</v>
      </c>
      <c r="L14" s="120" t="e">
        <f>INPUT!$N$24-INPUT!L13</f>
        <v>#DIV/0!</v>
      </c>
      <c r="M14" s="120" t="e">
        <f>INPUT!$N$24-INPUT!M13</f>
        <v>#DIV/0!</v>
      </c>
      <c r="N14" s="120" t="e">
        <f>INPUT!$N$24-INPUT!N13</f>
        <v>#DIV/0!</v>
      </c>
      <c r="O14" s="121" t="e">
        <f>INPUT!$N$24-INPUT!O13</f>
        <v>#DIV/0!</v>
      </c>
      <c r="P14" s="93"/>
    </row>
    <row r="15" spans="1:16" ht="19.899999999999999" customHeight="1" x14ac:dyDescent="0.35">
      <c r="A15" s="100"/>
      <c r="B15" s="1" t="s">
        <v>13</v>
      </c>
      <c r="C15" s="119" t="e">
        <f>INPUT!$N$24-INPUT!C14</f>
        <v>#DIV/0!</v>
      </c>
      <c r="D15" s="120" t="e">
        <f>INPUT!$N$24-INPUT!D14</f>
        <v>#DIV/0!</v>
      </c>
      <c r="E15" s="120" t="e">
        <f>INPUT!$N$24-INPUT!E14</f>
        <v>#DIV/0!</v>
      </c>
      <c r="F15" s="120" t="e">
        <f>INPUT!$N$24-INPUT!F14</f>
        <v>#DIV/0!</v>
      </c>
      <c r="G15" s="120" t="e">
        <f>INPUT!$N$24-INPUT!G14</f>
        <v>#DIV/0!</v>
      </c>
      <c r="H15" s="120" t="e">
        <f>INPUT!$N$24-INPUT!H14</f>
        <v>#DIV/0!</v>
      </c>
      <c r="I15" s="120" t="e">
        <f>INPUT!$N$24-INPUT!I14</f>
        <v>#DIV/0!</v>
      </c>
      <c r="J15" s="120" t="e">
        <f>INPUT!$N$24-INPUT!J14</f>
        <v>#DIV/0!</v>
      </c>
      <c r="K15" s="120" t="e">
        <f>INPUT!$N$24-INPUT!K14</f>
        <v>#DIV/0!</v>
      </c>
      <c r="L15" s="120" t="e">
        <f>INPUT!$N$24-INPUT!L14</f>
        <v>#DIV/0!</v>
      </c>
      <c r="M15" s="120" t="e">
        <f>INPUT!$N$24-INPUT!M14</f>
        <v>#DIV/0!</v>
      </c>
      <c r="N15" s="120" t="e">
        <f>INPUT!$N$24-INPUT!N14</f>
        <v>#DIV/0!</v>
      </c>
      <c r="O15" s="121" t="e">
        <f>INPUT!$N$24-INPUT!O14</f>
        <v>#DIV/0!</v>
      </c>
      <c r="P15" s="93"/>
    </row>
    <row r="16" spans="1:16" ht="19.899999999999999" customHeight="1" x14ac:dyDescent="0.35">
      <c r="A16" s="100"/>
      <c r="B16" s="1" t="s">
        <v>14</v>
      </c>
      <c r="C16" s="119" t="e">
        <f>INPUT!$N$24-INPUT!C15</f>
        <v>#DIV/0!</v>
      </c>
      <c r="D16" s="120" t="e">
        <f>INPUT!$N$24-INPUT!D15</f>
        <v>#DIV/0!</v>
      </c>
      <c r="E16" s="120" t="e">
        <f>INPUT!$N$24-INPUT!E15</f>
        <v>#DIV/0!</v>
      </c>
      <c r="F16" s="120" t="e">
        <f>INPUT!$N$24-INPUT!F15</f>
        <v>#DIV/0!</v>
      </c>
      <c r="G16" s="120" t="e">
        <f>INPUT!$N$24-INPUT!G15</f>
        <v>#DIV/0!</v>
      </c>
      <c r="H16" s="120" t="e">
        <f>INPUT!$N$24-INPUT!H15</f>
        <v>#DIV/0!</v>
      </c>
      <c r="I16" s="120" t="e">
        <f>INPUT!$N$24-INPUT!I15</f>
        <v>#DIV/0!</v>
      </c>
      <c r="J16" s="120" t="e">
        <f>INPUT!$N$24-INPUT!J15</f>
        <v>#DIV/0!</v>
      </c>
      <c r="K16" s="120" t="e">
        <f>INPUT!$N$24-INPUT!K15</f>
        <v>#DIV/0!</v>
      </c>
      <c r="L16" s="120" t="e">
        <f>INPUT!$N$24-INPUT!L15</f>
        <v>#DIV/0!</v>
      </c>
      <c r="M16" s="120" t="e">
        <f>INPUT!$N$24-INPUT!M15</f>
        <v>#DIV/0!</v>
      </c>
      <c r="N16" s="120" t="e">
        <f>INPUT!$N$24-INPUT!N15</f>
        <v>#DIV/0!</v>
      </c>
      <c r="O16" s="121" t="e">
        <f>INPUT!$N$24-INPUT!O15</f>
        <v>#DIV/0!</v>
      </c>
      <c r="P16" s="93"/>
    </row>
    <row r="17" spans="1:16" ht="19.899999999999999" customHeight="1" x14ac:dyDescent="0.35">
      <c r="A17" s="100"/>
      <c r="B17" s="1" t="s">
        <v>15</v>
      </c>
      <c r="C17" s="119" t="e">
        <f>INPUT!$N$24-INPUT!C16</f>
        <v>#DIV/0!</v>
      </c>
      <c r="D17" s="120" t="e">
        <f>INPUT!$N$24-INPUT!D16</f>
        <v>#DIV/0!</v>
      </c>
      <c r="E17" s="120" t="e">
        <f>INPUT!$N$24-INPUT!E16</f>
        <v>#DIV/0!</v>
      </c>
      <c r="F17" s="120" t="e">
        <f>INPUT!$N$24-INPUT!F16</f>
        <v>#DIV/0!</v>
      </c>
      <c r="G17" s="120" t="e">
        <f>INPUT!$N$24-INPUT!G16</f>
        <v>#DIV/0!</v>
      </c>
      <c r="H17" s="120" t="e">
        <f>INPUT!$N$24-INPUT!H16</f>
        <v>#DIV/0!</v>
      </c>
      <c r="I17" s="120" t="e">
        <f>INPUT!$N$24-INPUT!I16</f>
        <v>#DIV/0!</v>
      </c>
      <c r="J17" s="120" t="e">
        <f>INPUT!$N$24-INPUT!J16</f>
        <v>#DIV/0!</v>
      </c>
      <c r="K17" s="120" t="e">
        <f>INPUT!$N$24-INPUT!K16</f>
        <v>#DIV/0!</v>
      </c>
      <c r="L17" s="120" t="e">
        <f>INPUT!$N$24-INPUT!L16</f>
        <v>#DIV/0!</v>
      </c>
      <c r="M17" s="120" t="e">
        <f>INPUT!$N$24-INPUT!M16</f>
        <v>#DIV/0!</v>
      </c>
      <c r="N17" s="120" t="e">
        <f>INPUT!$N$24-INPUT!N16</f>
        <v>#DIV/0!</v>
      </c>
      <c r="O17" s="121" t="e">
        <f>INPUT!$N$24-INPUT!O16</f>
        <v>#DIV/0!</v>
      </c>
      <c r="P17" s="123"/>
    </row>
    <row r="18" spans="1:16" ht="19.899999999999999" customHeight="1" x14ac:dyDescent="0.35">
      <c r="A18" s="100"/>
      <c r="B18" s="1" t="s">
        <v>16</v>
      </c>
      <c r="C18" s="119" t="e">
        <f>INPUT!$N$24-INPUT!C17</f>
        <v>#DIV/0!</v>
      </c>
      <c r="D18" s="120" t="e">
        <f>INPUT!$N$24-INPUT!D17</f>
        <v>#DIV/0!</v>
      </c>
      <c r="E18" s="120" t="e">
        <f>INPUT!$N$24-INPUT!E17</f>
        <v>#DIV/0!</v>
      </c>
      <c r="F18" s="120" t="e">
        <f>INPUT!$N$24-INPUT!F17</f>
        <v>#DIV/0!</v>
      </c>
      <c r="G18" s="120" t="e">
        <f>INPUT!$N$24-INPUT!G17</f>
        <v>#DIV/0!</v>
      </c>
      <c r="H18" s="120" t="e">
        <f>INPUT!$N$24-INPUT!H17</f>
        <v>#DIV/0!</v>
      </c>
      <c r="I18" s="120" t="e">
        <f>INPUT!$N$24-INPUT!I17</f>
        <v>#DIV/0!</v>
      </c>
      <c r="J18" s="120" t="e">
        <f>INPUT!$N$24-INPUT!J17</f>
        <v>#DIV/0!</v>
      </c>
      <c r="K18" s="120" t="e">
        <f>INPUT!$N$24-INPUT!K17</f>
        <v>#DIV/0!</v>
      </c>
      <c r="L18" s="120" t="e">
        <f>INPUT!$N$24-INPUT!L17</f>
        <v>#DIV/0!</v>
      </c>
      <c r="M18" s="120" t="e">
        <f>INPUT!$N$24-INPUT!M17</f>
        <v>#DIV/0!</v>
      </c>
      <c r="N18" s="120" t="e">
        <f>INPUT!$N$24-INPUT!N17</f>
        <v>#DIV/0!</v>
      </c>
      <c r="O18" s="121" t="e">
        <f>INPUT!$N$24-INPUT!O17</f>
        <v>#DIV/0!</v>
      </c>
      <c r="P18" s="93"/>
    </row>
    <row r="19" spans="1:16" ht="19.899999999999999" customHeight="1" x14ac:dyDescent="0.35">
      <c r="A19" s="100"/>
      <c r="B19" s="1" t="s">
        <v>17</v>
      </c>
      <c r="C19" s="119" t="e">
        <f>INPUT!$N$24-INPUT!C18</f>
        <v>#DIV/0!</v>
      </c>
      <c r="D19" s="120" t="e">
        <f>INPUT!$N$24-INPUT!D18</f>
        <v>#DIV/0!</v>
      </c>
      <c r="E19" s="120" t="e">
        <f>INPUT!$N$24-INPUT!E18</f>
        <v>#DIV/0!</v>
      </c>
      <c r="F19" s="120" t="e">
        <f>INPUT!$N$24-INPUT!F18</f>
        <v>#DIV/0!</v>
      </c>
      <c r="G19" s="120" t="e">
        <f>INPUT!$N$24-INPUT!G18</f>
        <v>#DIV/0!</v>
      </c>
      <c r="H19" s="120" t="e">
        <f>INPUT!$N$24-INPUT!H18</f>
        <v>#DIV/0!</v>
      </c>
      <c r="I19" s="120" t="e">
        <f>INPUT!$N$24-INPUT!I18</f>
        <v>#DIV/0!</v>
      </c>
      <c r="J19" s="120" t="e">
        <f>INPUT!$N$24-INPUT!J18</f>
        <v>#DIV/0!</v>
      </c>
      <c r="K19" s="120" t="e">
        <f>INPUT!$N$24-INPUT!K18</f>
        <v>#DIV/0!</v>
      </c>
      <c r="L19" s="120" t="e">
        <f>INPUT!$N$24-INPUT!L18</f>
        <v>#DIV/0!</v>
      </c>
      <c r="M19" s="120" t="e">
        <f>INPUT!$N$24-INPUT!M18</f>
        <v>#DIV/0!</v>
      </c>
      <c r="N19" s="120" t="e">
        <f>INPUT!$N$24-INPUT!N18</f>
        <v>#DIV/0!</v>
      </c>
      <c r="O19" s="121" t="e">
        <f>INPUT!$N$24-INPUT!O18</f>
        <v>#DIV/0!</v>
      </c>
      <c r="P19" s="93"/>
    </row>
    <row r="20" spans="1:16" ht="19.899999999999999" customHeight="1" x14ac:dyDescent="0.35">
      <c r="A20" s="100"/>
      <c r="B20" s="1" t="s">
        <v>18</v>
      </c>
      <c r="C20" s="119" t="e">
        <f>INPUT!$N$24-INPUT!C19</f>
        <v>#DIV/0!</v>
      </c>
      <c r="D20" s="120" t="e">
        <f>INPUT!$N$24-INPUT!D19</f>
        <v>#DIV/0!</v>
      </c>
      <c r="E20" s="120" t="e">
        <f>INPUT!$N$24-INPUT!E19</f>
        <v>#DIV/0!</v>
      </c>
      <c r="F20" s="120" t="e">
        <f>INPUT!$N$24-INPUT!F19</f>
        <v>#DIV/0!</v>
      </c>
      <c r="G20" s="120" t="e">
        <f>INPUT!$N$24-INPUT!G19</f>
        <v>#DIV/0!</v>
      </c>
      <c r="H20" s="120" t="e">
        <f>INPUT!$N$24-INPUT!H19</f>
        <v>#DIV/0!</v>
      </c>
      <c r="I20" s="120" t="e">
        <f>INPUT!$N$24-INPUT!I19</f>
        <v>#DIV/0!</v>
      </c>
      <c r="J20" s="120" t="e">
        <f>INPUT!$N$24-INPUT!J19</f>
        <v>#DIV/0!</v>
      </c>
      <c r="K20" s="120" t="e">
        <f>INPUT!$N$24-INPUT!K19</f>
        <v>#DIV/0!</v>
      </c>
      <c r="L20" s="120" t="e">
        <f>INPUT!$N$24-INPUT!L19</f>
        <v>#DIV/0!</v>
      </c>
      <c r="M20" s="120" t="e">
        <f>INPUT!$N$24-INPUT!M19</f>
        <v>#DIV/0!</v>
      </c>
      <c r="N20" s="120" t="e">
        <f>INPUT!$N$24-INPUT!N19</f>
        <v>#DIV/0!</v>
      </c>
      <c r="O20" s="121" t="e">
        <f>INPUT!$N$24-INPUT!O19</f>
        <v>#DIV/0!</v>
      </c>
      <c r="P20" s="93"/>
    </row>
    <row r="21" spans="1:16" ht="19.899999999999999" customHeight="1" thickBot="1" x14ac:dyDescent="0.4">
      <c r="A21" s="100"/>
      <c r="B21" s="1" t="s">
        <v>101</v>
      </c>
      <c r="C21" s="124" t="e">
        <f>INPUT!$N$24-INPUT!C20</f>
        <v>#DIV/0!</v>
      </c>
      <c r="D21" s="125" t="e">
        <f>INPUT!$N$24-INPUT!D20</f>
        <v>#DIV/0!</v>
      </c>
      <c r="E21" s="125" t="e">
        <f>INPUT!$N$24-INPUT!E20</f>
        <v>#DIV/0!</v>
      </c>
      <c r="F21" s="125" t="e">
        <f>INPUT!$N$24-INPUT!F20</f>
        <v>#DIV/0!</v>
      </c>
      <c r="G21" s="125" t="e">
        <f>INPUT!$N$24-INPUT!G20</f>
        <v>#DIV/0!</v>
      </c>
      <c r="H21" s="125" t="e">
        <f>INPUT!$N$24-INPUT!H20</f>
        <v>#DIV/0!</v>
      </c>
      <c r="I21" s="125" t="e">
        <f>INPUT!$N$24-INPUT!I20</f>
        <v>#DIV/0!</v>
      </c>
      <c r="J21" s="125" t="e">
        <f>INPUT!$N$24-INPUT!J20</f>
        <v>#DIV/0!</v>
      </c>
      <c r="K21" s="125" t="e">
        <f>INPUT!$N$24-INPUT!K20</f>
        <v>#DIV/0!</v>
      </c>
      <c r="L21" s="125" t="e">
        <f>INPUT!$N$24-INPUT!L20</f>
        <v>#DIV/0!</v>
      </c>
      <c r="M21" s="125" t="e">
        <f>INPUT!$N$24-INPUT!M20</f>
        <v>#DIV/0!</v>
      </c>
      <c r="N21" s="125" t="e">
        <f>INPUT!$N$24-INPUT!N20</f>
        <v>#DIV/0!</v>
      </c>
      <c r="O21" s="126" t="e">
        <f>INPUT!$N$24-INPUT!O20</f>
        <v>#DIV/0!</v>
      </c>
      <c r="P21" s="93"/>
    </row>
    <row r="22" spans="1:16" ht="19.899999999999999" customHeight="1" x14ac:dyDescent="0.35">
      <c r="A22" s="100"/>
      <c r="B22" s="235" t="s">
        <v>45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122" t="s">
        <v>46</v>
      </c>
    </row>
    <row r="23" spans="1:16" ht="19.899999999999999" customHeight="1" thickBot="1" x14ac:dyDescent="0.4">
      <c r="A23" s="100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3"/>
    </row>
    <row r="24" spans="1:16" ht="19.899999999999999" customHeight="1" thickBot="1" x14ac:dyDescent="0.4">
      <c r="A24" s="100"/>
      <c r="C24" s="96" t="s">
        <v>20</v>
      </c>
      <c r="D24" s="127" t="e">
        <f>INPUT!N24</f>
        <v>#DIV/0!</v>
      </c>
      <c r="E24" s="94" t="s">
        <v>5</v>
      </c>
      <c r="F24" s="128" t="s">
        <v>21</v>
      </c>
      <c r="G24" s="129" t="s">
        <v>41</v>
      </c>
      <c r="H24" s="203" t="s">
        <v>63</v>
      </c>
      <c r="I24" s="203"/>
      <c r="J24" s="130" t="s">
        <v>48</v>
      </c>
      <c r="K24" s="204" t="s">
        <v>64</v>
      </c>
      <c r="L24" s="95"/>
      <c r="M24" s="131" t="s">
        <v>42</v>
      </c>
      <c r="N24" s="205" t="s">
        <v>65</v>
      </c>
      <c r="P24" s="93"/>
    </row>
    <row r="25" spans="1:16" ht="19.899999999999999" customHeight="1" thickBot="1" x14ac:dyDescent="0.4">
      <c r="A25" s="100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3"/>
    </row>
    <row r="26" spans="1:16" ht="19.899999999999999" customHeight="1" thickBot="1" x14ac:dyDescent="0.4">
      <c r="A26" s="100"/>
      <c r="B26" s="261" t="s">
        <v>24</v>
      </c>
      <c r="C26" s="262"/>
      <c r="D26" s="132">
        <f>13*13-I26-N26</f>
        <v>169</v>
      </c>
      <c r="F26" s="92"/>
      <c r="G26" s="261" t="s">
        <v>30</v>
      </c>
      <c r="H26" s="263"/>
      <c r="I26" s="133">
        <f>COUNTIF(C9:O21,"&lt;-3")</f>
        <v>0</v>
      </c>
      <c r="J26" s="94"/>
      <c r="K26" s="92"/>
      <c r="L26" s="261" t="s">
        <v>31</v>
      </c>
      <c r="M26" s="263"/>
      <c r="N26" s="134">
        <f>COUNTIF(C9:O21,"&gt;3")</f>
        <v>0</v>
      </c>
      <c r="P26" s="93"/>
    </row>
    <row r="27" spans="1:16" ht="19.899999999999999" customHeight="1" thickBot="1" x14ac:dyDescent="0.4">
      <c r="A27" s="100"/>
      <c r="B27" s="94"/>
      <c r="D27" s="135">
        <f>D26/(13*13)</f>
        <v>1</v>
      </c>
      <c r="F27" s="92"/>
      <c r="G27" s="92"/>
      <c r="H27" s="92"/>
      <c r="I27" s="136">
        <f>I26/13/13</f>
        <v>0</v>
      </c>
      <c r="J27" s="94"/>
      <c r="L27" s="94"/>
      <c r="N27" s="137">
        <f>N26/(13*13)</f>
        <v>0</v>
      </c>
      <c r="P27" s="93"/>
    </row>
    <row r="28" spans="1:16" ht="19.899999999999999" customHeight="1" thickBot="1" x14ac:dyDescent="0.4">
      <c r="A28" s="100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3"/>
    </row>
    <row r="29" spans="1:16" ht="19.899999999999999" customHeight="1" thickBot="1" x14ac:dyDescent="0.4">
      <c r="A29" s="100"/>
      <c r="B29" s="234" t="s">
        <v>112</v>
      </c>
      <c r="C29" s="138"/>
      <c r="D29" s="138"/>
      <c r="E29" s="138"/>
      <c r="F29" s="138"/>
      <c r="G29" s="138"/>
      <c r="H29" s="138"/>
      <c r="I29" s="138"/>
      <c r="J29" s="138"/>
      <c r="K29" s="200"/>
      <c r="L29" s="200"/>
      <c r="M29" s="200"/>
      <c r="N29" s="200"/>
      <c r="O29" s="201">
        <f>D27*30</f>
        <v>30</v>
      </c>
      <c r="P29" s="93"/>
    </row>
    <row r="30" spans="1:16" ht="19.899999999999999" customHeight="1" thickBot="1" x14ac:dyDescent="0.4">
      <c r="A30" s="139"/>
      <c r="B30" s="105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05"/>
      <c r="N30" s="105"/>
      <c r="O30" s="105"/>
      <c r="P30" s="106"/>
    </row>
    <row r="31" spans="1:16" x14ac:dyDescent="0.3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</row>
    <row r="32" spans="1:16" x14ac:dyDescent="0.35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</row>
    <row r="33" spans="1:16" x14ac:dyDescent="0.35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</row>
    <row r="34" spans="1:16" x14ac:dyDescent="0.35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</row>
    <row r="35" spans="1:16" x14ac:dyDescent="0.3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</row>
    <row r="36" spans="1:16" x14ac:dyDescent="0.3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</row>
    <row r="37" spans="1:16" x14ac:dyDescent="0.3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</row>
    <row r="38" spans="1:16" x14ac:dyDescent="0.3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</row>
    <row r="39" spans="1:16" x14ac:dyDescent="0.3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</row>
    <row r="40" spans="1:16" x14ac:dyDescent="0.35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</row>
    <row r="41" spans="1:16" x14ac:dyDescent="0.35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</row>
    <row r="42" spans="1:16" x14ac:dyDescent="0.3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</row>
    <row r="43" spans="1:16" x14ac:dyDescent="0.3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</row>
    <row r="44" spans="1:16" x14ac:dyDescent="0.3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</row>
    <row r="45" spans="1:16" x14ac:dyDescent="0.3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</row>
    <row r="46" spans="1:16" x14ac:dyDescent="0.3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</row>
    <row r="47" spans="1:16" x14ac:dyDescent="0.35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</row>
    <row r="48" spans="1:16" x14ac:dyDescent="0.35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</row>
    <row r="49" spans="1:16" x14ac:dyDescent="0.3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</row>
    <row r="50" spans="1:16" x14ac:dyDescent="0.3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</row>
    <row r="51" spans="1:16" x14ac:dyDescent="0.3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</row>
    <row r="52" spans="1:16" x14ac:dyDescent="0.3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</row>
    <row r="53" spans="1:16" x14ac:dyDescent="0.3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</row>
    <row r="54" spans="1:16" x14ac:dyDescent="0.35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</row>
    <row r="55" spans="1:16" x14ac:dyDescent="0.3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</row>
    <row r="56" spans="1:16" x14ac:dyDescent="0.3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</row>
    <row r="57" spans="1:16" x14ac:dyDescent="0.3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</row>
    <row r="58" spans="1:16" x14ac:dyDescent="0.3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</row>
    <row r="59" spans="1:16" x14ac:dyDescent="0.3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</row>
    <row r="60" spans="1:16" x14ac:dyDescent="0.3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</row>
    <row r="61" spans="1:16" x14ac:dyDescent="0.35">
      <c r="A61" s="88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</row>
    <row r="62" spans="1:16" x14ac:dyDescent="0.35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</row>
    <row r="63" spans="1:16" x14ac:dyDescent="0.3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</row>
    <row r="64" spans="1:16" x14ac:dyDescent="0.35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</row>
    <row r="65" spans="1:16" x14ac:dyDescent="0.35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</row>
    <row r="66" spans="1:16" x14ac:dyDescent="0.35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</row>
    <row r="67" spans="1:16" x14ac:dyDescent="0.35">
      <c r="A67" s="88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</row>
    <row r="68" spans="1:16" x14ac:dyDescent="0.35">
      <c r="A68" s="88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</row>
    <row r="69" spans="1:16" x14ac:dyDescent="0.35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</row>
    <row r="70" spans="1:16" x14ac:dyDescent="0.35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</row>
    <row r="71" spans="1:16" x14ac:dyDescent="0.35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</row>
    <row r="72" spans="1:16" x14ac:dyDescent="0.35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</row>
    <row r="73" spans="1:16" x14ac:dyDescent="0.3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</row>
    <row r="74" spans="1:16" x14ac:dyDescent="0.3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</row>
    <row r="75" spans="1:16" x14ac:dyDescent="0.35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</row>
    <row r="76" spans="1:16" x14ac:dyDescent="0.35">
      <c r="A76" s="88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</row>
    <row r="77" spans="1:16" x14ac:dyDescent="0.35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</row>
    <row r="78" spans="1:16" x14ac:dyDescent="0.35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</row>
    <row r="79" spans="1:16" x14ac:dyDescent="0.35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</row>
    <row r="80" spans="1:16" x14ac:dyDescent="0.35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</row>
    <row r="81" spans="1:16" x14ac:dyDescent="0.35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</row>
    <row r="82" spans="1:16" x14ac:dyDescent="0.35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</row>
    <row r="83" spans="1:16" x14ac:dyDescent="0.35">
      <c r="A83" s="88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</row>
    <row r="84" spans="1:16" x14ac:dyDescent="0.35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</row>
    <row r="85" spans="1:16" x14ac:dyDescent="0.35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</row>
    <row r="86" spans="1:16" x14ac:dyDescent="0.35">
      <c r="A86" s="88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</row>
  </sheetData>
  <sheetProtection algorithmName="SHA-512" hashValue="IslKxF4PcBpdr9EiltNLputrH0eHrUs06gxtBYn9Qly08hzyEf+WB7tXEA61huo74v0icLF3nVJCg7v/6Uu4Uw==" saltValue="Wh0YojZQD9fJYdF3ot6olA==" spinCount="100000" sheet="1" objects="1" scenarios="1"/>
  <mergeCells count="7">
    <mergeCell ref="B26:C26"/>
    <mergeCell ref="G26:H26"/>
    <mergeCell ref="L26:M26"/>
    <mergeCell ref="D3:G3"/>
    <mergeCell ref="M3:O3"/>
    <mergeCell ref="D4:G4"/>
    <mergeCell ref="M4:O4"/>
  </mergeCells>
  <conditionalFormatting sqref="C9:O21">
    <cfRule type="cellIs" dxfId="16" priority="1" operator="between">
      <formula>-3</formula>
      <formula>3</formula>
    </cfRule>
    <cfRule type="cellIs" dxfId="15" priority="2" operator="between">
      <formula>-3</formula>
      <formula>3</formula>
    </cfRule>
    <cfRule type="cellIs" dxfId="14" priority="3" operator="lessThan">
      <formula>-3</formula>
    </cfRule>
    <cfRule type="cellIs" dxfId="13" priority="4" operator="greaterThan">
      <formula>3</formula>
    </cfRule>
    <cfRule type="cellIs" dxfId="12" priority="5" operator="equal">
      <formula>0</formula>
    </cfRule>
    <cfRule type="cellIs" dxfId="11" priority="6" operator="lessThan">
      <formula>0</formula>
    </cfRule>
    <cfRule type="cellIs" dxfId="10" priority="7" operator="greaterThan">
      <formula>0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scale="96" orientation="landscape" horizontalDpi="4294967293" verticalDpi="0" r:id="rId1"/>
  <headerFooter>
    <oddFooter>&amp;LBSA Levels Calculator Rev 6&amp;R&amp;D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BB631-F641-4179-8495-055A403772F7}">
  <sheetPr>
    <pageSetUpPr fitToPage="1"/>
  </sheetPr>
  <dimension ref="A1:Y84"/>
  <sheetViews>
    <sheetView zoomScaleNormal="100" workbookViewId="0">
      <selection activeCell="J5" sqref="J5"/>
    </sheetView>
  </sheetViews>
  <sheetFormatPr defaultColWidth="8.81640625" defaultRowHeight="15.5" x14ac:dyDescent="0.35"/>
  <cols>
    <col min="1" max="1" width="7.1796875" style="2" customWidth="1"/>
    <col min="2" max="2" width="6.1796875" style="2" customWidth="1"/>
    <col min="3" max="3" width="6" style="2" customWidth="1"/>
    <col min="4" max="14" width="6.1796875" style="2" customWidth="1"/>
    <col min="15" max="15" width="7.7265625" style="2" customWidth="1"/>
    <col min="16" max="16" width="7.54296875" style="2" customWidth="1"/>
    <col min="17" max="25" width="8.81640625" style="4"/>
    <col min="26" max="16384" width="8.81640625" style="2"/>
  </cols>
  <sheetData>
    <row r="1" spans="1:16" ht="21" x14ac:dyDescent="0.35">
      <c r="A1" s="27"/>
      <c r="B1" s="199" t="s">
        <v>104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5"/>
      <c r="N1" s="84"/>
      <c r="O1" s="202"/>
      <c r="P1" s="18"/>
    </row>
    <row r="2" spans="1:16" ht="21" x14ac:dyDescent="0.35">
      <c r="A2" s="28"/>
      <c r="B2" s="8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10"/>
      <c r="O2" s="206" t="s">
        <v>108</v>
      </c>
      <c r="P2" s="29"/>
    </row>
    <row r="3" spans="1:16" ht="21" x14ac:dyDescent="0.35">
      <c r="A3" s="37"/>
      <c r="B3" s="38" t="s">
        <v>1</v>
      </c>
      <c r="D3" s="256">
        <f>INPUT!D3</f>
        <v>0</v>
      </c>
      <c r="E3" s="256"/>
      <c r="F3" s="256"/>
      <c r="G3" s="256"/>
      <c r="H3" s="39"/>
      <c r="J3" s="38"/>
      <c r="K3" s="39"/>
      <c r="L3" s="41" t="s">
        <v>2</v>
      </c>
      <c r="M3" s="257">
        <f>INPUT!L3</f>
        <v>0</v>
      </c>
      <c r="N3" s="258"/>
      <c r="O3" s="259"/>
      <c r="P3" s="29"/>
    </row>
    <row r="4" spans="1:16" ht="21" x14ac:dyDescent="0.35">
      <c r="A4" s="37"/>
      <c r="B4" s="38" t="s">
        <v>3</v>
      </c>
      <c r="D4" s="256">
        <f>INPUT!D4</f>
        <v>0</v>
      </c>
      <c r="E4" s="256"/>
      <c r="F4" s="256"/>
      <c r="G4" s="256"/>
      <c r="H4" s="39"/>
      <c r="J4" s="38"/>
      <c r="K4" s="39"/>
      <c r="L4" s="41" t="s">
        <v>4</v>
      </c>
      <c r="M4" s="260">
        <f>INPUT!L4</f>
        <v>0</v>
      </c>
      <c r="N4" s="260"/>
      <c r="O4" s="260"/>
      <c r="P4" s="29"/>
    </row>
    <row r="5" spans="1:16" ht="21.5" thickBot="1" x14ac:dyDescent="0.4">
      <c r="A5" s="28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8"/>
      <c r="N5" s="39"/>
      <c r="O5" s="38"/>
      <c r="P5" s="29"/>
    </row>
    <row r="6" spans="1:16" ht="19.899999999999999" customHeight="1" thickBot="1" x14ac:dyDescent="0.4">
      <c r="A6" s="28"/>
      <c r="B6" s="42"/>
      <c r="C6" s="42"/>
      <c r="D6" s="49" t="s">
        <v>75</v>
      </c>
      <c r="E6" s="50"/>
      <c r="F6" s="51"/>
      <c r="G6" s="142">
        <v>3</v>
      </c>
      <c r="H6" s="42" t="s">
        <v>5</v>
      </c>
      <c r="I6" s="42"/>
      <c r="J6" s="42"/>
      <c r="K6" s="42"/>
      <c r="L6" s="42"/>
      <c r="M6" s="42"/>
      <c r="N6" s="42"/>
      <c r="O6" s="42"/>
      <c r="P6" s="22"/>
    </row>
    <row r="7" spans="1:16" ht="16" thickBot="1" x14ac:dyDescent="0.4">
      <c r="A7" s="28"/>
      <c r="B7" s="98" t="s">
        <v>44</v>
      </c>
      <c r="C7" s="1" t="s">
        <v>6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  <c r="K7" s="1" t="s">
        <v>15</v>
      </c>
      <c r="L7" s="1" t="s">
        <v>16</v>
      </c>
      <c r="M7" s="1" t="s">
        <v>17</v>
      </c>
      <c r="N7" s="1" t="s">
        <v>18</v>
      </c>
      <c r="O7" s="1" t="s">
        <v>101</v>
      </c>
      <c r="P7" s="23" t="s">
        <v>43</v>
      </c>
    </row>
    <row r="8" spans="1:16" ht="22.9" customHeight="1" x14ac:dyDescent="0.35">
      <c r="A8" s="28"/>
      <c r="B8" s="1" t="s">
        <v>6</v>
      </c>
      <c r="C8" s="236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8"/>
      <c r="P8" s="5"/>
    </row>
    <row r="9" spans="1:16" ht="19.899999999999999" customHeight="1" x14ac:dyDescent="0.35">
      <c r="A9" s="28"/>
      <c r="B9" s="1" t="s">
        <v>8</v>
      </c>
      <c r="C9" s="37"/>
      <c r="D9" s="11" t="e">
        <f>INPUT!$N$25-INPUT!D9</f>
        <v>#DIV/0!</v>
      </c>
      <c r="E9" s="11" t="e">
        <f>INPUT!$N$25-INPUT!E9</f>
        <v>#DIV/0!</v>
      </c>
      <c r="F9" s="11" t="e">
        <f>INPUT!$N$25-INPUT!F9</f>
        <v>#DIV/0!</v>
      </c>
      <c r="G9" s="11" t="e">
        <f>INPUT!$N$25-INPUT!G9</f>
        <v>#DIV/0!</v>
      </c>
      <c r="H9" s="11" t="e">
        <f>INPUT!$N$25-INPUT!H9</f>
        <v>#DIV/0!</v>
      </c>
      <c r="I9" s="11" t="e">
        <f>INPUT!$N$25-INPUT!I9</f>
        <v>#DIV/0!</v>
      </c>
      <c r="J9" s="11" t="e">
        <f>INPUT!$N$25-INPUT!J9</f>
        <v>#DIV/0!</v>
      </c>
      <c r="K9" s="11" t="e">
        <f>INPUT!$N$25-INPUT!K9</f>
        <v>#DIV/0!</v>
      </c>
      <c r="L9" s="11" t="e">
        <f>INPUT!$N$25-INPUT!L9</f>
        <v>#DIV/0!</v>
      </c>
      <c r="M9" s="11" t="e">
        <f>INPUT!$N$25-INPUT!M9</f>
        <v>#DIV/0!</v>
      </c>
      <c r="N9" s="11" t="e">
        <f>INPUT!$N$25-INPUT!N9</f>
        <v>#DIV/0!</v>
      </c>
      <c r="O9" s="21"/>
      <c r="P9" s="23" t="s">
        <v>7</v>
      </c>
    </row>
    <row r="10" spans="1:16" ht="19.899999999999999" customHeight="1" x14ac:dyDescent="0.35">
      <c r="A10" s="28"/>
      <c r="B10" s="1" t="s">
        <v>9</v>
      </c>
      <c r="C10" s="37"/>
      <c r="D10" s="11" t="e">
        <f>INPUT!$N$25-INPUT!D10</f>
        <v>#DIV/0!</v>
      </c>
      <c r="E10" s="11" t="e">
        <f>INPUT!$N$25-INPUT!E10</f>
        <v>#DIV/0!</v>
      </c>
      <c r="F10" s="11" t="e">
        <f>INPUT!$N$25-INPUT!F10</f>
        <v>#DIV/0!</v>
      </c>
      <c r="G10" s="11" t="e">
        <f>INPUT!$N$25-INPUT!G10</f>
        <v>#DIV/0!</v>
      </c>
      <c r="H10" s="11" t="e">
        <f>INPUT!$N$25-INPUT!H10</f>
        <v>#DIV/0!</v>
      </c>
      <c r="I10" s="11" t="e">
        <f>INPUT!$N$25-INPUT!I10</f>
        <v>#DIV/0!</v>
      </c>
      <c r="J10" s="11" t="e">
        <f>INPUT!$N$25-INPUT!J10</f>
        <v>#DIV/0!</v>
      </c>
      <c r="K10" s="11" t="e">
        <f>INPUT!$N$25-INPUT!K10</f>
        <v>#DIV/0!</v>
      </c>
      <c r="L10" s="11" t="e">
        <f>INPUT!$N$25-INPUT!L10</f>
        <v>#DIV/0!</v>
      </c>
      <c r="M10" s="11" t="e">
        <f>INPUT!$N$25-INPUT!M10</f>
        <v>#DIV/0!</v>
      </c>
      <c r="N10" s="11" t="e">
        <f>INPUT!$N$25-INPUT!N10</f>
        <v>#DIV/0!</v>
      </c>
      <c r="O10" s="21"/>
      <c r="P10" s="21"/>
    </row>
    <row r="11" spans="1:16" ht="19.899999999999999" customHeight="1" x14ac:dyDescent="0.35">
      <c r="A11" s="28"/>
      <c r="B11" s="1" t="s">
        <v>10</v>
      </c>
      <c r="C11" s="37"/>
      <c r="D11" s="11" t="e">
        <f>INPUT!$N$25-INPUT!D11</f>
        <v>#DIV/0!</v>
      </c>
      <c r="E11" s="11" t="e">
        <f>INPUT!$N$25-INPUT!E11</f>
        <v>#DIV/0!</v>
      </c>
      <c r="F11" s="11" t="e">
        <f>INPUT!$N$25-INPUT!F11</f>
        <v>#DIV/0!</v>
      </c>
      <c r="G11" s="11" t="e">
        <f>INPUT!$N$25-INPUT!G11</f>
        <v>#DIV/0!</v>
      </c>
      <c r="H11" s="11" t="e">
        <f>INPUT!$N$25-INPUT!H11</f>
        <v>#DIV/0!</v>
      </c>
      <c r="I11" s="11" t="e">
        <f>INPUT!$N$25-INPUT!I11</f>
        <v>#DIV/0!</v>
      </c>
      <c r="J11" s="11" t="e">
        <f>INPUT!$N$25-INPUT!J11</f>
        <v>#DIV/0!</v>
      </c>
      <c r="K11" s="11" t="e">
        <f>INPUT!$N$25-INPUT!K11</f>
        <v>#DIV/0!</v>
      </c>
      <c r="L11" s="11" t="e">
        <f>INPUT!$N$25-INPUT!L11</f>
        <v>#DIV/0!</v>
      </c>
      <c r="M11" s="11" t="e">
        <f>INPUT!$N$25-INPUT!M11</f>
        <v>#DIV/0!</v>
      </c>
      <c r="N11" s="11" t="e">
        <f>INPUT!$N$25-INPUT!N11</f>
        <v>#DIV/0!</v>
      </c>
      <c r="O11" s="21"/>
      <c r="P11" s="21"/>
    </row>
    <row r="12" spans="1:16" ht="19.899999999999999" customHeight="1" x14ac:dyDescent="0.35">
      <c r="A12" s="28"/>
      <c r="B12" s="1" t="s">
        <v>11</v>
      </c>
      <c r="C12" s="37"/>
      <c r="D12" s="11" t="e">
        <f>INPUT!$N$25-INPUT!D12</f>
        <v>#DIV/0!</v>
      </c>
      <c r="E12" s="11" t="e">
        <f>INPUT!$N$25-INPUT!E12</f>
        <v>#DIV/0!</v>
      </c>
      <c r="F12" s="11" t="e">
        <f>INPUT!$N$25-INPUT!F12</f>
        <v>#DIV/0!</v>
      </c>
      <c r="G12" s="11" t="e">
        <f>INPUT!$N$25-INPUT!G12</f>
        <v>#DIV/0!</v>
      </c>
      <c r="H12" s="11" t="e">
        <f>INPUT!$N$25-INPUT!H12</f>
        <v>#DIV/0!</v>
      </c>
      <c r="I12" s="11" t="e">
        <f>INPUT!$N$25-INPUT!I12</f>
        <v>#DIV/0!</v>
      </c>
      <c r="J12" s="11" t="e">
        <f>INPUT!$N$25-INPUT!J12</f>
        <v>#DIV/0!</v>
      </c>
      <c r="K12" s="11" t="e">
        <f>INPUT!$N$25-INPUT!K12</f>
        <v>#DIV/0!</v>
      </c>
      <c r="L12" s="11" t="e">
        <f>INPUT!$N$25-INPUT!L12</f>
        <v>#DIV/0!</v>
      </c>
      <c r="M12" s="11" t="e">
        <f>INPUT!$N$25-INPUT!M12</f>
        <v>#DIV/0!</v>
      </c>
      <c r="N12" s="11" t="e">
        <f>INPUT!$N$25-INPUT!N12</f>
        <v>#DIV/0!</v>
      </c>
      <c r="O12" s="21"/>
      <c r="P12" s="21"/>
    </row>
    <row r="13" spans="1:16" ht="19.899999999999999" customHeight="1" x14ac:dyDescent="0.35">
      <c r="A13" s="28"/>
      <c r="B13" s="1" t="s">
        <v>12</v>
      </c>
      <c r="C13" s="37"/>
      <c r="D13" s="11" t="e">
        <f>INPUT!$N$25-INPUT!D13</f>
        <v>#DIV/0!</v>
      </c>
      <c r="E13" s="11" t="e">
        <f>INPUT!$N$25-INPUT!E13</f>
        <v>#DIV/0!</v>
      </c>
      <c r="F13" s="11" t="e">
        <f>INPUT!$N$25-INPUT!F13</f>
        <v>#DIV/0!</v>
      </c>
      <c r="G13" s="11" t="e">
        <f>INPUT!$N$25-INPUT!G13</f>
        <v>#DIV/0!</v>
      </c>
      <c r="H13" s="11" t="e">
        <f>INPUT!$N$25-INPUT!H13</f>
        <v>#DIV/0!</v>
      </c>
      <c r="I13" s="11" t="e">
        <f>INPUT!$N$25-INPUT!I13</f>
        <v>#DIV/0!</v>
      </c>
      <c r="J13" s="11" t="e">
        <f>INPUT!$N$25-INPUT!J13</f>
        <v>#DIV/0!</v>
      </c>
      <c r="K13" s="11" t="e">
        <f>INPUT!$N$25-INPUT!K13</f>
        <v>#DIV/0!</v>
      </c>
      <c r="L13" s="11" t="e">
        <f>INPUT!$N$25-INPUT!L13</f>
        <v>#DIV/0!</v>
      </c>
      <c r="M13" s="11" t="e">
        <f>INPUT!$N$25-INPUT!M13</f>
        <v>#DIV/0!</v>
      </c>
      <c r="N13" s="11" t="e">
        <f>INPUT!$N$25-INPUT!N13</f>
        <v>#DIV/0!</v>
      </c>
      <c r="O13" s="21"/>
      <c r="P13" s="21"/>
    </row>
    <row r="14" spans="1:16" ht="19.899999999999999" customHeight="1" x14ac:dyDescent="0.35">
      <c r="A14" s="28"/>
      <c r="B14" s="1" t="s">
        <v>13</v>
      </c>
      <c r="C14" s="37"/>
      <c r="D14" s="11" t="e">
        <f>INPUT!$N$25-INPUT!D14</f>
        <v>#DIV/0!</v>
      </c>
      <c r="E14" s="11" t="e">
        <f>INPUT!$N$25-INPUT!E14</f>
        <v>#DIV/0!</v>
      </c>
      <c r="F14" s="11" t="e">
        <f>INPUT!$N$25-INPUT!F14</f>
        <v>#DIV/0!</v>
      </c>
      <c r="G14" s="11" t="e">
        <f>INPUT!$N$25-INPUT!G14</f>
        <v>#DIV/0!</v>
      </c>
      <c r="H14" s="11" t="e">
        <f>INPUT!$N$25-INPUT!H14</f>
        <v>#DIV/0!</v>
      </c>
      <c r="I14" s="11" t="e">
        <f>INPUT!$N$25-INPUT!I14</f>
        <v>#DIV/0!</v>
      </c>
      <c r="J14" s="11" t="e">
        <f>INPUT!$N$25-INPUT!J14</f>
        <v>#DIV/0!</v>
      </c>
      <c r="K14" s="11" t="e">
        <f>INPUT!$N$25-INPUT!K14</f>
        <v>#DIV/0!</v>
      </c>
      <c r="L14" s="11" t="e">
        <f>INPUT!$N$25-INPUT!L14</f>
        <v>#DIV/0!</v>
      </c>
      <c r="M14" s="11" t="e">
        <f>INPUT!$N$25-INPUT!M14</f>
        <v>#DIV/0!</v>
      </c>
      <c r="N14" s="11" t="e">
        <f>INPUT!$N$25-INPUT!N14</f>
        <v>#DIV/0!</v>
      </c>
      <c r="O14" s="21"/>
      <c r="P14" s="21"/>
    </row>
    <row r="15" spans="1:16" ht="19.899999999999999" customHeight="1" x14ac:dyDescent="0.35">
      <c r="A15" s="28"/>
      <c r="B15" s="1" t="s">
        <v>14</v>
      </c>
      <c r="C15" s="37"/>
      <c r="D15" s="11" t="e">
        <f>INPUT!$N$25-INPUT!D15</f>
        <v>#DIV/0!</v>
      </c>
      <c r="E15" s="11" t="e">
        <f>INPUT!$N$25-INPUT!E15</f>
        <v>#DIV/0!</v>
      </c>
      <c r="F15" s="11" t="e">
        <f>INPUT!$N$25-INPUT!F15</f>
        <v>#DIV/0!</v>
      </c>
      <c r="G15" s="11" t="e">
        <f>INPUT!$N$25-INPUT!G15</f>
        <v>#DIV/0!</v>
      </c>
      <c r="H15" s="11" t="e">
        <f>INPUT!$N$25-INPUT!H15</f>
        <v>#DIV/0!</v>
      </c>
      <c r="I15" s="11" t="e">
        <f>INPUT!$N$25-INPUT!I15</f>
        <v>#DIV/0!</v>
      </c>
      <c r="J15" s="11" t="e">
        <f>INPUT!$N$25-INPUT!J15</f>
        <v>#DIV/0!</v>
      </c>
      <c r="K15" s="11" t="e">
        <f>INPUT!$N$25-INPUT!K15</f>
        <v>#DIV/0!</v>
      </c>
      <c r="L15" s="11" t="e">
        <f>INPUT!$N$25-INPUT!L15</f>
        <v>#DIV/0!</v>
      </c>
      <c r="M15" s="11" t="e">
        <f>INPUT!$N$25-INPUT!M15</f>
        <v>#DIV/0!</v>
      </c>
      <c r="N15" s="11" t="e">
        <f>INPUT!$N$25-INPUT!N15</f>
        <v>#DIV/0!</v>
      </c>
      <c r="O15" s="21"/>
      <c r="P15" s="21"/>
    </row>
    <row r="16" spans="1:16" ht="19.899999999999999" customHeight="1" x14ac:dyDescent="0.35">
      <c r="A16" s="28"/>
      <c r="B16" s="1" t="s">
        <v>15</v>
      </c>
      <c r="C16" s="37"/>
      <c r="D16" s="11" t="e">
        <f>INPUT!$N$25-INPUT!D16</f>
        <v>#DIV/0!</v>
      </c>
      <c r="E16" s="11" t="e">
        <f>INPUT!$N$25-INPUT!E16</f>
        <v>#DIV/0!</v>
      </c>
      <c r="F16" s="11" t="e">
        <f>INPUT!$N$25-INPUT!F16</f>
        <v>#DIV/0!</v>
      </c>
      <c r="G16" s="11" t="e">
        <f>INPUT!$N$25-INPUT!G16</f>
        <v>#DIV/0!</v>
      </c>
      <c r="H16" s="11" t="e">
        <f>INPUT!$N$25-INPUT!H16</f>
        <v>#DIV/0!</v>
      </c>
      <c r="I16" s="11" t="e">
        <f>INPUT!$N$25-INPUT!I16</f>
        <v>#DIV/0!</v>
      </c>
      <c r="J16" s="11" t="e">
        <f>INPUT!$N$25-INPUT!J16</f>
        <v>#DIV/0!</v>
      </c>
      <c r="K16" s="11" t="e">
        <f>INPUT!$N$25-INPUT!K16</f>
        <v>#DIV/0!</v>
      </c>
      <c r="L16" s="11" t="e">
        <f>INPUT!$N$25-INPUT!L16</f>
        <v>#DIV/0!</v>
      </c>
      <c r="M16" s="11" t="e">
        <f>INPUT!$N$25-INPUT!M16</f>
        <v>#DIV/0!</v>
      </c>
      <c r="N16" s="11" t="e">
        <f>INPUT!$N$25-INPUT!N16</f>
        <v>#DIV/0!</v>
      </c>
      <c r="O16" s="21"/>
      <c r="P16" s="32"/>
    </row>
    <row r="17" spans="1:16" ht="19.899999999999999" customHeight="1" x14ac:dyDescent="0.35">
      <c r="A17" s="28"/>
      <c r="B17" s="1" t="s">
        <v>16</v>
      </c>
      <c r="C17" s="37"/>
      <c r="D17" s="11" t="e">
        <f>INPUT!$N$25-INPUT!D17</f>
        <v>#DIV/0!</v>
      </c>
      <c r="E17" s="11" t="e">
        <f>INPUT!$N$25-INPUT!E17</f>
        <v>#DIV/0!</v>
      </c>
      <c r="F17" s="11" t="e">
        <f>INPUT!$N$25-INPUT!F17</f>
        <v>#DIV/0!</v>
      </c>
      <c r="G17" s="11" t="e">
        <f>INPUT!$N$25-INPUT!G17</f>
        <v>#DIV/0!</v>
      </c>
      <c r="H17" s="11" t="e">
        <f>INPUT!$N$25-INPUT!H17</f>
        <v>#DIV/0!</v>
      </c>
      <c r="I17" s="11" t="e">
        <f>INPUT!$N$25-INPUT!I17</f>
        <v>#DIV/0!</v>
      </c>
      <c r="J17" s="11" t="e">
        <f>INPUT!$N$25-INPUT!J17</f>
        <v>#DIV/0!</v>
      </c>
      <c r="K17" s="11" t="e">
        <f>INPUT!$N$25-INPUT!K17</f>
        <v>#DIV/0!</v>
      </c>
      <c r="L17" s="11" t="e">
        <f>INPUT!$N$25-INPUT!L17</f>
        <v>#DIV/0!</v>
      </c>
      <c r="M17" s="11" t="e">
        <f>INPUT!$N$25-INPUT!M17</f>
        <v>#DIV/0!</v>
      </c>
      <c r="N17" s="11" t="e">
        <f>INPUT!$N$25-INPUT!N17</f>
        <v>#DIV/0!</v>
      </c>
      <c r="O17" s="21"/>
      <c r="P17" s="21"/>
    </row>
    <row r="18" spans="1:16" ht="19.899999999999999" customHeight="1" x14ac:dyDescent="0.35">
      <c r="A18" s="28"/>
      <c r="B18" s="1" t="s">
        <v>17</v>
      </c>
      <c r="C18" s="37"/>
      <c r="D18" s="11" t="e">
        <f>INPUT!$N$25-INPUT!D18</f>
        <v>#DIV/0!</v>
      </c>
      <c r="E18" s="11" t="e">
        <f>INPUT!$N$25-INPUT!E18</f>
        <v>#DIV/0!</v>
      </c>
      <c r="F18" s="11" t="e">
        <f>INPUT!$N$25-INPUT!F18</f>
        <v>#DIV/0!</v>
      </c>
      <c r="G18" s="11" t="e">
        <f>INPUT!$N$25-INPUT!G18</f>
        <v>#DIV/0!</v>
      </c>
      <c r="H18" s="11" t="e">
        <f>INPUT!$N$25-INPUT!H18</f>
        <v>#DIV/0!</v>
      </c>
      <c r="I18" s="11" t="e">
        <f>INPUT!$N$25-INPUT!I18</f>
        <v>#DIV/0!</v>
      </c>
      <c r="J18" s="11" t="e">
        <f>INPUT!$N$25-INPUT!J18</f>
        <v>#DIV/0!</v>
      </c>
      <c r="K18" s="11" t="e">
        <f>INPUT!$N$25-INPUT!K18</f>
        <v>#DIV/0!</v>
      </c>
      <c r="L18" s="11" t="e">
        <f>INPUT!$N$25-INPUT!L18</f>
        <v>#DIV/0!</v>
      </c>
      <c r="M18" s="11" t="e">
        <f>INPUT!$N$25-INPUT!M18</f>
        <v>#DIV/0!</v>
      </c>
      <c r="N18" s="11" t="e">
        <f>INPUT!$N$25-INPUT!N18</f>
        <v>#DIV/0!</v>
      </c>
      <c r="O18" s="21"/>
      <c r="P18" s="21"/>
    </row>
    <row r="19" spans="1:16" ht="19.899999999999999" customHeight="1" x14ac:dyDescent="0.35">
      <c r="A19" s="28"/>
      <c r="B19" s="1" t="s">
        <v>18</v>
      </c>
      <c r="C19" s="37"/>
      <c r="D19" s="11" t="e">
        <f>INPUT!$N$25-INPUT!D19</f>
        <v>#DIV/0!</v>
      </c>
      <c r="E19" s="11" t="e">
        <f>INPUT!$N$25-INPUT!E19</f>
        <v>#DIV/0!</v>
      </c>
      <c r="F19" s="11" t="e">
        <f>INPUT!$N$25-INPUT!F19</f>
        <v>#DIV/0!</v>
      </c>
      <c r="G19" s="11" t="e">
        <f>INPUT!$N$25-INPUT!G19</f>
        <v>#DIV/0!</v>
      </c>
      <c r="H19" s="11" t="e">
        <f>INPUT!$N$25-INPUT!H19</f>
        <v>#DIV/0!</v>
      </c>
      <c r="I19" s="11" t="e">
        <f>INPUT!$N$25-INPUT!I19</f>
        <v>#DIV/0!</v>
      </c>
      <c r="J19" s="11" t="e">
        <f>INPUT!$N$25-INPUT!J19</f>
        <v>#DIV/0!</v>
      </c>
      <c r="K19" s="11" t="e">
        <f>INPUT!$N$25-INPUT!K19</f>
        <v>#DIV/0!</v>
      </c>
      <c r="L19" s="11" t="e">
        <f>INPUT!$N$25-INPUT!L19</f>
        <v>#DIV/0!</v>
      </c>
      <c r="M19" s="11" t="e">
        <f>INPUT!$N$25-INPUT!M19</f>
        <v>#DIV/0!</v>
      </c>
      <c r="N19" s="11" t="e">
        <f>INPUT!$N$25-INPUT!N19</f>
        <v>#DIV/0!</v>
      </c>
      <c r="O19" s="21"/>
      <c r="P19" s="21"/>
    </row>
    <row r="20" spans="1:16" ht="19.899999999999999" customHeight="1" thickBot="1" x14ac:dyDescent="0.4">
      <c r="A20" s="28"/>
      <c r="B20" s="1" t="s">
        <v>101</v>
      </c>
      <c r="C20" s="239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3"/>
      <c r="P20" s="21"/>
    </row>
    <row r="21" spans="1:16" ht="19.899999999999999" customHeight="1" thickBot="1" x14ac:dyDescent="0.4">
      <c r="A21" s="28"/>
      <c r="B21" s="235" t="s">
        <v>45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23" t="s">
        <v>46</v>
      </c>
    </row>
    <row r="22" spans="1:16" ht="19.899999999999999" customHeight="1" thickBot="1" x14ac:dyDescent="0.4">
      <c r="A22" s="28"/>
      <c r="C22" s="41" t="s">
        <v>20</v>
      </c>
      <c r="D22" s="67" t="e">
        <f>INPUT!N25</f>
        <v>#DIV/0!</v>
      </c>
      <c r="E22" s="42" t="s">
        <v>5</v>
      </c>
      <c r="F22" s="128" t="s">
        <v>21</v>
      </c>
      <c r="G22" s="129" t="s">
        <v>41</v>
      </c>
      <c r="H22" s="203" t="s">
        <v>63</v>
      </c>
      <c r="I22" s="89"/>
      <c r="J22" s="130" t="s">
        <v>48</v>
      </c>
      <c r="K22" s="204" t="s">
        <v>64</v>
      </c>
      <c r="L22" s="95"/>
      <c r="M22" s="131" t="s">
        <v>42</v>
      </c>
      <c r="N22" s="205" t="s">
        <v>65</v>
      </c>
      <c r="O22" s="48"/>
      <c r="P22" s="21"/>
    </row>
    <row r="23" spans="1:16" ht="19.899999999999999" customHeight="1" thickBot="1" x14ac:dyDescent="0.4">
      <c r="A23" s="2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21"/>
    </row>
    <row r="24" spans="1:16" ht="19.899999999999999" customHeight="1" thickBot="1" x14ac:dyDescent="0.4">
      <c r="A24" s="28"/>
      <c r="B24" s="253" t="s">
        <v>24</v>
      </c>
      <c r="C24" s="254"/>
      <c r="D24" s="68">
        <f>11*11-I24-N24</f>
        <v>121</v>
      </c>
      <c r="F24" s="39"/>
      <c r="G24" s="253" t="s">
        <v>30</v>
      </c>
      <c r="H24" s="255"/>
      <c r="I24" s="70">
        <f>COUNTIF(D9:N19,"&lt;-3")</f>
        <v>0</v>
      </c>
      <c r="J24" s="39"/>
      <c r="K24" s="39"/>
      <c r="L24" s="253" t="s">
        <v>31</v>
      </c>
      <c r="M24" s="255"/>
      <c r="N24" s="72">
        <f>COUNTIF(D9:N19,"&gt;3")</f>
        <v>0</v>
      </c>
      <c r="O24" s="39"/>
      <c r="P24" s="65"/>
    </row>
    <row r="25" spans="1:16" ht="19.899999999999999" customHeight="1" thickBot="1" x14ac:dyDescent="0.4">
      <c r="A25" s="28"/>
      <c r="B25" s="42"/>
      <c r="D25" s="69">
        <f>D24/(11*11)</f>
        <v>1</v>
      </c>
      <c r="F25" s="39"/>
      <c r="G25" s="39"/>
      <c r="H25" s="39"/>
      <c r="I25" s="71">
        <f>I24/11/11</f>
        <v>0</v>
      </c>
      <c r="J25" s="39"/>
      <c r="L25" s="42"/>
      <c r="N25" s="73">
        <f>N24/(11*11)</f>
        <v>0</v>
      </c>
      <c r="O25" s="39"/>
      <c r="P25" s="66"/>
    </row>
    <row r="26" spans="1:16" ht="19.899999999999999" customHeight="1" thickBot="1" x14ac:dyDescent="0.4">
      <c r="A26" s="2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21"/>
    </row>
    <row r="27" spans="1:16" ht="19.899999999999999" customHeight="1" thickBot="1" x14ac:dyDescent="0.4">
      <c r="A27" s="28"/>
      <c r="B27" s="234" t="s">
        <v>109</v>
      </c>
      <c r="C27" s="138"/>
      <c r="D27" s="138"/>
      <c r="E27" s="138"/>
      <c r="F27" s="138"/>
      <c r="G27" s="138"/>
      <c r="H27" s="138"/>
      <c r="I27" s="138"/>
      <c r="J27" s="138"/>
      <c r="K27" s="200"/>
      <c r="L27" s="200"/>
      <c r="M27" s="200"/>
      <c r="N27" s="200"/>
      <c r="O27" s="201">
        <f>D25*30</f>
        <v>30</v>
      </c>
      <c r="P27" s="21"/>
    </row>
    <row r="28" spans="1:16" ht="19.899999999999999" customHeight="1" thickBot="1" x14ac:dyDescent="0.4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5"/>
      <c r="N28" s="35"/>
      <c r="O28" s="35"/>
      <c r="P28" s="33"/>
    </row>
    <row r="29" spans="1:16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</sheetData>
  <sheetProtection algorithmName="SHA-512" hashValue="xmR55src9toF0pZHiu7kZ9bNQJQg+WqkOtecWFwYILVpxF0NwDCK9W8nF/0MfHGCn6lbi1409kWcsrydxlIZYA==" saltValue="D97ktQ/oRmyqxB2XFzhPxw==" spinCount="100000" sheet="1" objects="1" scenarios="1"/>
  <mergeCells count="7">
    <mergeCell ref="D3:G3"/>
    <mergeCell ref="M3:O3"/>
    <mergeCell ref="D4:G4"/>
    <mergeCell ref="M4:O4"/>
    <mergeCell ref="B24:C24"/>
    <mergeCell ref="G24:H24"/>
    <mergeCell ref="L24:M24"/>
  </mergeCells>
  <conditionalFormatting sqref="D9:N19">
    <cfRule type="cellIs" dxfId="9" priority="1" operator="between">
      <formula>-3</formula>
      <formula>3</formula>
    </cfRule>
    <cfRule type="cellIs" dxfId="8" priority="2" operator="between">
      <formula>-3</formula>
      <formula>3</formula>
    </cfRule>
    <cfRule type="cellIs" dxfId="7" priority="3" operator="lessThan">
      <formula>-3</formula>
    </cfRule>
    <cfRule type="cellIs" dxfId="6" priority="4" operator="greaterThan">
      <formula>3</formula>
    </cfRule>
    <cfRule type="cellIs" dxfId="5" priority="5" operator="equal">
      <formula>0</formula>
    </cfRule>
    <cfRule type="cellIs" dxfId="4" priority="6" operator="lessThan">
      <formula>0</formula>
    </cfRule>
    <cfRule type="cellIs" dxfId="3" priority="7" operator="greaterThan">
      <formula>0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scale="88" orientation="landscape" horizontalDpi="4294967293" verticalDpi="0" r:id="rId1"/>
  <headerFooter>
    <oddFooter>&amp;LBSA Levels Calculator Rev 6&amp;R&amp;D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46A1E-9AFA-4E1B-BE05-53D60EE932F0}">
  <sheetPr>
    <pageSetUpPr fitToPage="1"/>
  </sheetPr>
  <dimension ref="A1:T57"/>
  <sheetViews>
    <sheetView topLeftCell="A3" zoomScaleNormal="100" workbookViewId="0">
      <selection activeCell="F8" sqref="F8:G8"/>
    </sheetView>
  </sheetViews>
  <sheetFormatPr defaultColWidth="8.81640625" defaultRowHeight="14.5" x14ac:dyDescent="0.35"/>
  <cols>
    <col min="1" max="1" width="4.1796875" style="147" customWidth="1"/>
    <col min="2" max="14" width="6.1796875" style="147" customWidth="1"/>
    <col min="15" max="15" width="6.54296875" style="147" customWidth="1"/>
    <col min="16" max="16" width="5.453125" style="147" customWidth="1"/>
    <col min="17" max="16384" width="8.81640625" style="147"/>
  </cols>
  <sheetData>
    <row r="1" spans="1:20" s="89" customFormat="1" ht="21" x14ac:dyDescent="0.35">
      <c r="A1" s="107"/>
      <c r="B1" s="199" t="s">
        <v>104</v>
      </c>
      <c r="C1" s="84"/>
      <c r="D1" s="84"/>
      <c r="E1" s="84"/>
      <c r="F1" s="84"/>
      <c r="G1" s="84"/>
      <c r="H1" s="84"/>
      <c r="I1" s="84"/>
      <c r="J1" s="84"/>
      <c r="K1" s="84"/>
      <c r="L1" s="84"/>
      <c r="N1" s="84" t="s">
        <v>25</v>
      </c>
      <c r="O1" s="85"/>
      <c r="P1" s="143"/>
      <c r="Q1" s="88"/>
      <c r="R1" s="88"/>
      <c r="S1" s="88"/>
      <c r="T1" s="88"/>
    </row>
    <row r="2" spans="1:20" s="89" customFormat="1" ht="10.15" customHeight="1" x14ac:dyDescent="0.35">
      <c r="A2" s="100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  <c r="N2" s="110"/>
      <c r="O2" s="110"/>
      <c r="P2" s="144"/>
      <c r="Q2" s="88"/>
      <c r="R2" s="88"/>
      <c r="S2" s="88"/>
      <c r="T2" s="88"/>
    </row>
    <row r="3" spans="1:20" s="89" customFormat="1" ht="21" x14ac:dyDescent="0.35">
      <c r="A3" s="90"/>
      <c r="B3" s="91" t="s">
        <v>1</v>
      </c>
      <c r="D3" s="264">
        <f>INPUT!D3</f>
        <v>0</v>
      </c>
      <c r="E3" s="264"/>
      <c r="F3" s="264"/>
      <c r="G3" s="264"/>
      <c r="H3" s="92"/>
      <c r="I3" s="91" t="s">
        <v>2</v>
      </c>
      <c r="J3" s="92"/>
      <c r="K3" s="92"/>
      <c r="L3" s="268">
        <f>INPUT!L3</f>
        <v>0</v>
      </c>
      <c r="M3" s="268"/>
      <c r="N3" s="268"/>
      <c r="O3" s="110"/>
      <c r="P3" s="144"/>
      <c r="Q3" s="88"/>
      <c r="R3" s="88"/>
      <c r="S3" s="88"/>
      <c r="T3" s="88"/>
    </row>
    <row r="4" spans="1:20" s="89" customFormat="1" ht="21" x14ac:dyDescent="0.35">
      <c r="A4" s="90"/>
      <c r="B4" s="91" t="s">
        <v>3</v>
      </c>
      <c r="D4" s="264">
        <f>INPUT!D4</f>
        <v>0</v>
      </c>
      <c r="E4" s="264"/>
      <c r="F4" s="264"/>
      <c r="G4" s="264"/>
      <c r="H4" s="92"/>
      <c r="I4" s="91" t="s">
        <v>4</v>
      </c>
      <c r="J4" s="92"/>
      <c r="K4" s="92"/>
      <c r="L4" s="268">
        <f>INPUT!L4</f>
        <v>0</v>
      </c>
      <c r="M4" s="268"/>
      <c r="N4" s="268"/>
      <c r="O4" s="110"/>
      <c r="P4" s="144"/>
      <c r="Q4" s="88"/>
      <c r="R4" s="88"/>
      <c r="S4" s="88"/>
      <c r="T4" s="88"/>
    </row>
    <row r="5" spans="1:20" s="89" customFormat="1" ht="15.5" x14ac:dyDescent="0.35">
      <c r="A5" s="100"/>
      <c r="B5" s="92"/>
      <c r="C5" s="92"/>
      <c r="D5" s="92"/>
      <c r="E5" s="92"/>
      <c r="F5" s="92"/>
      <c r="G5" s="92"/>
      <c r="H5" s="92"/>
      <c r="I5" s="92"/>
      <c r="J5" s="92"/>
      <c r="K5" s="92"/>
      <c r="L5" s="91"/>
      <c r="M5" s="92"/>
      <c r="N5" s="91"/>
      <c r="O5" s="91"/>
      <c r="P5" s="144"/>
      <c r="Q5" s="88"/>
      <c r="R5" s="88"/>
      <c r="S5" s="88"/>
      <c r="T5" s="88"/>
    </row>
    <row r="6" spans="1:20" ht="15.5" x14ac:dyDescent="0.35">
      <c r="A6" s="100"/>
      <c r="B6" s="280" t="s">
        <v>26</v>
      </c>
      <c r="C6" s="280"/>
      <c r="D6" s="145" t="e">
        <f>INPUT!N24</f>
        <v>#DIV/0!</v>
      </c>
      <c r="E6" s="92" t="s">
        <v>5</v>
      </c>
      <c r="F6" s="275" t="s">
        <v>34</v>
      </c>
      <c r="G6" s="275"/>
      <c r="H6" s="276">
        <f>INPUT!H24</f>
        <v>0</v>
      </c>
      <c r="I6" s="276"/>
      <c r="J6" s="92" t="s">
        <v>5</v>
      </c>
      <c r="K6" s="275" t="s">
        <v>35</v>
      </c>
      <c r="L6" s="275"/>
      <c r="M6" s="276">
        <f>INPUT!K24</f>
        <v>0</v>
      </c>
      <c r="N6" s="276"/>
      <c r="O6" s="146" t="s">
        <v>5</v>
      </c>
      <c r="P6" s="144"/>
      <c r="Q6" s="88"/>
      <c r="R6" s="88"/>
      <c r="S6" s="88"/>
      <c r="T6" s="88"/>
    </row>
    <row r="7" spans="1:20" ht="16" thickBot="1" x14ac:dyDescent="0.4">
      <c r="A7" s="100"/>
      <c r="B7" s="95"/>
      <c r="C7" s="95"/>
      <c r="D7" s="148"/>
      <c r="E7" s="92"/>
      <c r="F7" s="92"/>
      <c r="G7" s="92"/>
      <c r="H7" s="92"/>
      <c r="I7" s="92"/>
      <c r="J7" s="92"/>
      <c r="K7" s="92"/>
      <c r="L7" s="92"/>
      <c r="M7" s="95"/>
      <c r="N7" s="95"/>
      <c r="P7" s="144"/>
      <c r="Q7" s="88"/>
      <c r="R7" s="88"/>
      <c r="S7" s="88"/>
      <c r="T7" s="88"/>
    </row>
    <row r="8" spans="1:20" ht="16" thickBot="1" x14ac:dyDescent="0.4">
      <c r="A8" s="100"/>
      <c r="B8" s="95"/>
      <c r="C8" s="278" t="s">
        <v>66</v>
      </c>
      <c r="D8" s="278"/>
      <c r="E8" s="278"/>
      <c r="F8" s="279">
        <v>4930</v>
      </c>
      <c r="G8" s="279"/>
      <c r="H8" s="149"/>
      <c r="I8" s="149" t="s">
        <v>56</v>
      </c>
      <c r="J8" s="149"/>
      <c r="K8" s="129" t="s">
        <v>41</v>
      </c>
      <c r="L8" s="146"/>
      <c r="M8" s="150" t="s">
        <v>27</v>
      </c>
      <c r="N8" s="146"/>
      <c r="O8" s="131" t="s">
        <v>42</v>
      </c>
      <c r="P8" s="144"/>
      <c r="Q8" s="88"/>
      <c r="R8" s="88"/>
      <c r="S8" s="88"/>
      <c r="T8" s="88"/>
    </row>
    <row r="9" spans="1:20" ht="15.5" x14ac:dyDescent="0.35">
      <c r="A9" s="100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P9" s="144"/>
      <c r="Q9" s="88"/>
      <c r="R9" s="88"/>
      <c r="S9" s="88"/>
      <c r="T9" s="88"/>
    </row>
    <row r="10" spans="1:20" ht="17" x14ac:dyDescent="0.35">
      <c r="A10" s="151"/>
      <c r="B10" s="247" t="s">
        <v>43</v>
      </c>
      <c r="C10" s="152"/>
      <c r="D10" s="152"/>
      <c r="E10" s="152"/>
      <c r="F10" s="153"/>
      <c r="G10" s="152"/>
      <c r="H10" s="152"/>
      <c r="I10" s="152"/>
      <c r="J10" s="152"/>
      <c r="K10" s="154"/>
      <c r="L10" s="155"/>
      <c r="M10" s="155"/>
      <c r="N10" s="155"/>
      <c r="O10" s="247" t="s">
        <v>44</v>
      </c>
      <c r="P10" s="144"/>
      <c r="Q10" s="88"/>
      <c r="R10" s="88"/>
      <c r="S10" s="88"/>
      <c r="T10" s="88"/>
    </row>
    <row r="11" spans="1:20" ht="19.899999999999999" customHeight="1" x14ac:dyDescent="0.35">
      <c r="A11" s="151"/>
      <c r="B11" s="156" t="s">
        <v>6</v>
      </c>
      <c r="C11" s="157">
        <f>$F$8-INPUT!C8</f>
        <v>4930</v>
      </c>
      <c r="D11" s="157">
        <f>$F$8-INPUT!D8</f>
        <v>4930</v>
      </c>
      <c r="E11" s="157">
        <f>$F$8-INPUT!E8</f>
        <v>4930</v>
      </c>
      <c r="F11" s="157">
        <f>$F$8-INPUT!F8</f>
        <v>4930</v>
      </c>
      <c r="G11" s="157">
        <f>$F$8-INPUT!G8</f>
        <v>4930</v>
      </c>
      <c r="H11" s="157">
        <f>$F$8-INPUT!H8</f>
        <v>4930</v>
      </c>
      <c r="I11" s="157">
        <f>$F$8-INPUT!I8</f>
        <v>4930</v>
      </c>
      <c r="J11" s="157">
        <f>$F$8-INPUT!J8</f>
        <v>4930</v>
      </c>
      <c r="K11" s="157">
        <f>$F$8-INPUT!K8</f>
        <v>4930</v>
      </c>
      <c r="L11" s="157">
        <f>$F$8-INPUT!L8</f>
        <v>4930</v>
      </c>
      <c r="M11" s="157">
        <f>$F$8-INPUT!M8</f>
        <v>4930</v>
      </c>
      <c r="N11" s="157">
        <f>$F$8-INPUT!N8</f>
        <v>4930</v>
      </c>
      <c r="O11" s="155"/>
      <c r="P11" s="144"/>
      <c r="Q11" s="88"/>
      <c r="R11" s="88"/>
      <c r="S11" s="88"/>
      <c r="T11" s="88"/>
    </row>
    <row r="12" spans="1:20" ht="19.899999999999999" customHeight="1" x14ac:dyDescent="0.35">
      <c r="A12" s="151"/>
      <c r="B12" s="156" t="s">
        <v>8</v>
      </c>
      <c r="C12" s="157">
        <f>$F$8-INPUT!C9</f>
        <v>4930</v>
      </c>
      <c r="D12" s="157">
        <f>$F$8-INPUT!D9</f>
        <v>4930</v>
      </c>
      <c r="E12" s="157">
        <f>$F$8-INPUT!E9</f>
        <v>4930</v>
      </c>
      <c r="F12" s="157">
        <f>$F$8-INPUT!F9</f>
        <v>4930</v>
      </c>
      <c r="G12" s="157">
        <f>$F$8-INPUT!G9</f>
        <v>4930</v>
      </c>
      <c r="H12" s="157">
        <f>$F$8-INPUT!H9</f>
        <v>4930</v>
      </c>
      <c r="I12" s="157">
        <f>$F$8-INPUT!I9</f>
        <v>4930</v>
      </c>
      <c r="J12" s="157">
        <f>$F$8-INPUT!J9</f>
        <v>4930</v>
      </c>
      <c r="K12" s="157">
        <f>$F$8-INPUT!K9</f>
        <v>4930</v>
      </c>
      <c r="L12" s="157">
        <f>$F$8-INPUT!L9</f>
        <v>4930</v>
      </c>
      <c r="M12" s="157">
        <f>$F$8-INPUT!M9</f>
        <v>4930</v>
      </c>
      <c r="N12" s="157">
        <f>$F$8-INPUT!N9</f>
        <v>4930</v>
      </c>
      <c r="O12" s="155"/>
      <c r="P12" s="144"/>
      <c r="Q12" s="88"/>
      <c r="R12" s="88"/>
      <c r="S12" s="88"/>
      <c r="T12" s="88"/>
    </row>
    <row r="13" spans="1:20" ht="19.899999999999999" customHeight="1" x14ac:dyDescent="0.35">
      <c r="A13" s="151"/>
      <c r="B13" s="156" t="s">
        <v>9</v>
      </c>
      <c r="C13" s="157">
        <f>$F$8-INPUT!C10</f>
        <v>4930</v>
      </c>
      <c r="D13" s="157">
        <f>$F$8-INPUT!D10</f>
        <v>4930</v>
      </c>
      <c r="E13" s="157">
        <f>$F$8-INPUT!E10</f>
        <v>4930</v>
      </c>
      <c r="F13" s="157">
        <f>$F$8-INPUT!F10</f>
        <v>4930</v>
      </c>
      <c r="G13" s="157">
        <f>$F$8-INPUT!G10</f>
        <v>4930</v>
      </c>
      <c r="H13" s="157">
        <f>$F$8-INPUT!H10</f>
        <v>4930</v>
      </c>
      <c r="I13" s="157">
        <f>$F$8-INPUT!I10</f>
        <v>4930</v>
      </c>
      <c r="J13" s="157">
        <f>$F$8-INPUT!J10</f>
        <v>4930</v>
      </c>
      <c r="K13" s="157">
        <f>$F$8-INPUT!K10</f>
        <v>4930</v>
      </c>
      <c r="L13" s="157">
        <f>$F$8-INPUT!L10</f>
        <v>4930</v>
      </c>
      <c r="M13" s="157">
        <f>$F$8-INPUT!M10</f>
        <v>4930</v>
      </c>
      <c r="N13" s="157">
        <f>$F$8-INPUT!N10</f>
        <v>4930</v>
      </c>
      <c r="O13" s="155"/>
      <c r="P13" s="144"/>
      <c r="Q13" s="88"/>
      <c r="R13" s="88"/>
      <c r="S13" s="88"/>
      <c r="T13" s="88"/>
    </row>
    <row r="14" spans="1:20" ht="19.899999999999999" customHeight="1" x14ac:dyDescent="0.35">
      <c r="A14" s="151"/>
      <c r="B14" s="156" t="s">
        <v>10</v>
      </c>
      <c r="C14" s="157">
        <f>$F$8-INPUT!C11</f>
        <v>4930</v>
      </c>
      <c r="D14" s="157">
        <f>$F$8-INPUT!D11</f>
        <v>4930</v>
      </c>
      <c r="E14" s="157">
        <f>$F$8-INPUT!E11</f>
        <v>4930</v>
      </c>
      <c r="F14" s="157">
        <f>$F$8-INPUT!F11</f>
        <v>4930</v>
      </c>
      <c r="G14" s="157">
        <f>$F$8-INPUT!G11</f>
        <v>4930</v>
      </c>
      <c r="H14" s="157">
        <f>$F$8-INPUT!H11</f>
        <v>4930</v>
      </c>
      <c r="I14" s="157">
        <f>$F$8-INPUT!I11</f>
        <v>4930</v>
      </c>
      <c r="J14" s="157">
        <f>$F$8-INPUT!J11</f>
        <v>4930</v>
      </c>
      <c r="K14" s="157">
        <f>$F$8-INPUT!K11</f>
        <v>4930</v>
      </c>
      <c r="L14" s="157">
        <f>$F$8-INPUT!L11</f>
        <v>4930</v>
      </c>
      <c r="M14" s="157">
        <f>$F$8-INPUT!M11</f>
        <v>4930</v>
      </c>
      <c r="N14" s="157">
        <f>$F$8-INPUT!N11</f>
        <v>4930</v>
      </c>
      <c r="O14" s="155"/>
      <c r="P14" s="144"/>
      <c r="Q14" s="88"/>
      <c r="R14" s="88"/>
      <c r="S14" s="88"/>
      <c r="T14" s="88"/>
    </row>
    <row r="15" spans="1:20" ht="19.899999999999999" customHeight="1" x14ac:dyDescent="0.35">
      <c r="A15" s="151"/>
      <c r="B15" s="156" t="s">
        <v>11</v>
      </c>
      <c r="C15" s="157">
        <f>$F$8-INPUT!C12</f>
        <v>4930</v>
      </c>
      <c r="D15" s="157">
        <f>$F$8-INPUT!D12</f>
        <v>4930</v>
      </c>
      <c r="E15" s="157">
        <f>$F$8-INPUT!E12</f>
        <v>4930</v>
      </c>
      <c r="F15" s="157">
        <f>$F$8-INPUT!F12</f>
        <v>4930</v>
      </c>
      <c r="G15" s="157">
        <f>$F$8-INPUT!G12</f>
        <v>4930</v>
      </c>
      <c r="H15" s="157">
        <f>$F$8-INPUT!H12</f>
        <v>4930</v>
      </c>
      <c r="I15" s="157">
        <f>$F$8-INPUT!I12</f>
        <v>4930</v>
      </c>
      <c r="J15" s="157">
        <f>$F$8-INPUT!J12</f>
        <v>4930</v>
      </c>
      <c r="K15" s="157">
        <f>$F$8-INPUT!K12</f>
        <v>4930</v>
      </c>
      <c r="L15" s="157">
        <f>$F$8-INPUT!L12</f>
        <v>4930</v>
      </c>
      <c r="M15" s="157">
        <f>$F$8-INPUT!M12</f>
        <v>4930</v>
      </c>
      <c r="N15" s="157">
        <f>$F$8-INPUT!N12</f>
        <v>4930</v>
      </c>
      <c r="O15" s="155"/>
      <c r="P15" s="144"/>
      <c r="Q15" s="88"/>
      <c r="R15" s="88"/>
      <c r="S15" s="88"/>
      <c r="T15" s="88"/>
    </row>
    <row r="16" spans="1:20" ht="19.899999999999999" customHeight="1" x14ac:dyDescent="0.35">
      <c r="A16" s="151"/>
      <c r="B16" s="156" t="s">
        <v>12</v>
      </c>
      <c r="C16" s="157">
        <f>$F$8-INPUT!C13</f>
        <v>4930</v>
      </c>
      <c r="D16" s="157">
        <f>$F$8-INPUT!D13</f>
        <v>4930</v>
      </c>
      <c r="E16" s="157">
        <f>$F$8-INPUT!E13</f>
        <v>4930</v>
      </c>
      <c r="F16" s="157">
        <f>$F$8-INPUT!F13</f>
        <v>4930</v>
      </c>
      <c r="G16" s="157">
        <f>$F$8-INPUT!G13</f>
        <v>4930</v>
      </c>
      <c r="H16" s="157">
        <f>$F$8-INPUT!H13</f>
        <v>4930</v>
      </c>
      <c r="I16" s="157">
        <f>$F$8-INPUT!I13</f>
        <v>4930</v>
      </c>
      <c r="J16" s="157">
        <f>$F$8-INPUT!J13</f>
        <v>4930</v>
      </c>
      <c r="K16" s="157">
        <f>$F$8-INPUT!K13</f>
        <v>4930</v>
      </c>
      <c r="L16" s="157">
        <f>$F$8-INPUT!L13</f>
        <v>4930</v>
      </c>
      <c r="M16" s="157">
        <f>$F$8-INPUT!M13</f>
        <v>4930</v>
      </c>
      <c r="N16" s="157">
        <f>$F$8-INPUT!N13</f>
        <v>4930</v>
      </c>
      <c r="O16" s="155"/>
      <c r="P16" s="144"/>
      <c r="Q16" s="88"/>
      <c r="R16" s="88"/>
      <c r="S16" s="88"/>
      <c r="T16" s="88"/>
    </row>
    <row r="17" spans="1:20" ht="19.899999999999999" customHeight="1" x14ac:dyDescent="0.35">
      <c r="A17" s="151"/>
      <c r="B17" s="156" t="s">
        <v>13</v>
      </c>
      <c r="C17" s="157">
        <f>$F$8-INPUT!C14</f>
        <v>4930</v>
      </c>
      <c r="D17" s="157">
        <f>$F$8-INPUT!D14</f>
        <v>4930</v>
      </c>
      <c r="E17" s="157">
        <f>$F$8-INPUT!E14</f>
        <v>4930</v>
      </c>
      <c r="F17" s="157">
        <f>$F$8-INPUT!F14</f>
        <v>4930</v>
      </c>
      <c r="G17" s="157">
        <f>$F$8-INPUT!G14</f>
        <v>4930</v>
      </c>
      <c r="H17" s="157">
        <f>$F$8-INPUT!H14</f>
        <v>4930</v>
      </c>
      <c r="I17" s="157">
        <f>$F$8-INPUT!I14</f>
        <v>4930</v>
      </c>
      <c r="J17" s="157">
        <f>$F$8-INPUT!J14</f>
        <v>4930</v>
      </c>
      <c r="K17" s="157">
        <f>$F$8-INPUT!K14</f>
        <v>4930</v>
      </c>
      <c r="L17" s="157">
        <f>$F$8-INPUT!L14</f>
        <v>4930</v>
      </c>
      <c r="M17" s="157">
        <f>$F$8-INPUT!M14</f>
        <v>4930</v>
      </c>
      <c r="N17" s="157">
        <f>$F$8-INPUT!N14</f>
        <v>4930</v>
      </c>
      <c r="O17" s="155"/>
      <c r="P17" s="144"/>
      <c r="Q17" s="88"/>
      <c r="R17" s="88"/>
      <c r="S17" s="88"/>
      <c r="T17" s="88"/>
    </row>
    <row r="18" spans="1:20" ht="19.899999999999999" customHeight="1" x14ac:dyDescent="0.35">
      <c r="A18" s="151"/>
      <c r="B18" s="156" t="s">
        <v>14</v>
      </c>
      <c r="C18" s="157">
        <f>$F$8-INPUT!C15</f>
        <v>4930</v>
      </c>
      <c r="D18" s="157">
        <f>$F$8-INPUT!D15</f>
        <v>4930</v>
      </c>
      <c r="E18" s="157">
        <f>$F$8-INPUT!E15</f>
        <v>4930</v>
      </c>
      <c r="F18" s="157">
        <f>$F$8-INPUT!F15</f>
        <v>4930</v>
      </c>
      <c r="G18" s="157">
        <f>$F$8-INPUT!G15</f>
        <v>4930</v>
      </c>
      <c r="H18" s="157">
        <f>$F$8-INPUT!H15</f>
        <v>4930</v>
      </c>
      <c r="I18" s="157">
        <f>$F$8-INPUT!I15</f>
        <v>4930</v>
      </c>
      <c r="J18" s="157">
        <f>$F$8-INPUT!J15</f>
        <v>4930</v>
      </c>
      <c r="K18" s="157">
        <f>$F$8-INPUT!K15</f>
        <v>4930</v>
      </c>
      <c r="L18" s="157">
        <f>$F$8-INPUT!L15</f>
        <v>4930</v>
      </c>
      <c r="M18" s="157">
        <f>$F$8-INPUT!M15</f>
        <v>4930</v>
      </c>
      <c r="N18" s="157">
        <f>$F$8-INPUT!N15</f>
        <v>4930</v>
      </c>
      <c r="O18" s="155"/>
      <c r="P18" s="144"/>
      <c r="Q18" s="88"/>
      <c r="R18" s="88"/>
      <c r="S18" s="88"/>
      <c r="T18" s="88"/>
    </row>
    <row r="19" spans="1:20" ht="19.899999999999999" customHeight="1" x14ac:dyDescent="0.35">
      <c r="A19" s="151"/>
      <c r="B19" s="156" t="s">
        <v>15</v>
      </c>
      <c r="C19" s="157">
        <f>$F$8-INPUT!C16</f>
        <v>4930</v>
      </c>
      <c r="D19" s="157">
        <f>$F$8-INPUT!D16</f>
        <v>4930</v>
      </c>
      <c r="E19" s="157">
        <f>$F$8-INPUT!E16</f>
        <v>4930</v>
      </c>
      <c r="F19" s="157">
        <f>$F$8-INPUT!F16</f>
        <v>4930</v>
      </c>
      <c r="G19" s="157">
        <f>$F$8-INPUT!G16</f>
        <v>4930</v>
      </c>
      <c r="H19" s="157">
        <f>$F$8-INPUT!H16</f>
        <v>4930</v>
      </c>
      <c r="I19" s="157">
        <f>$F$8-INPUT!I16</f>
        <v>4930</v>
      </c>
      <c r="J19" s="157">
        <f>$F$8-INPUT!J16</f>
        <v>4930</v>
      </c>
      <c r="K19" s="157">
        <f>$F$8-INPUT!K16</f>
        <v>4930</v>
      </c>
      <c r="L19" s="157">
        <f>$F$8-INPUT!L16</f>
        <v>4930</v>
      </c>
      <c r="M19" s="157">
        <f>$F$8-INPUT!M16</f>
        <v>4930</v>
      </c>
      <c r="N19" s="157">
        <f>$F$8-INPUT!N16</f>
        <v>4930</v>
      </c>
      <c r="O19" s="155"/>
      <c r="P19" s="144"/>
      <c r="Q19" s="88"/>
      <c r="R19" s="88"/>
      <c r="S19" s="88"/>
      <c r="T19" s="88"/>
    </row>
    <row r="20" spans="1:20" ht="19.899999999999999" customHeight="1" x14ac:dyDescent="0.35">
      <c r="A20" s="151"/>
      <c r="B20" s="156" t="s">
        <v>16</v>
      </c>
      <c r="C20" s="157">
        <f>$F$8-INPUT!C17</f>
        <v>4930</v>
      </c>
      <c r="D20" s="157">
        <f>$F$8-INPUT!D17</f>
        <v>4930</v>
      </c>
      <c r="E20" s="157">
        <f>$F$8-INPUT!E17</f>
        <v>4930</v>
      </c>
      <c r="F20" s="157">
        <f>$F$8-INPUT!F17</f>
        <v>4930</v>
      </c>
      <c r="G20" s="157">
        <f>$F$8-INPUT!G17</f>
        <v>4930</v>
      </c>
      <c r="H20" s="157">
        <f>$F$8-INPUT!H17</f>
        <v>4930</v>
      </c>
      <c r="I20" s="157">
        <f>$F$8-INPUT!I17</f>
        <v>4930</v>
      </c>
      <c r="J20" s="157">
        <f>$F$8-INPUT!J17</f>
        <v>4930</v>
      </c>
      <c r="K20" s="157">
        <f>$F$8-INPUT!K17</f>
        <v>4930</v>
      </c>
      <c r="L20" s="157">
        <f>$F$8-INPUT!L17</f>
        <v>4930</v>
      </c>
      <c r="M20" s="157">
        <f>$F$8-INPUT!M17</f>
        <v>4930</v>
      </c>
      <c r="N20" s="157">
        <f>$F$8-INPUT!N17</f>
        <v>4930</v>
      </c>
      <c r="O20" s="155"/>
      <c r="P20" s="144"/>
      <c r="Q20" s="88"/>
      <c r="R20" s="88"/>
      <c r="S20" s="88"/>
      <c r="T20" s="88"/>
    </row>
    <row r="21" spans="1:20" ht="19.899999999999999" customHeight="1" x14ac:dyDescent="0.35">
      <c r="A21" s="151"/>
      <c r="B21" s="156" t="s">
        <v>17</v>
      </c>
      <c r="C21" s="157">
        <f>$F$8-INPUT!C18</f>
        <v>4930</v>
      </c>
      <c r="D21" s="157">
        <f>$F$8-INPUT!D18</f>
        <v>4930</v>
      </c>
      <c r="E21" s="157">
        <f>$F$8-INPUT!E18</f>
        <v>4930</v>
      </c>
      <c r="F21" s="157">
        <f>$F$8-INPUT!F18</f>
        <v>4930</v>
      </c>
      <c r="G21" s="157">
        <f>$F$8-INPUT!G18</f>
        <v>4930</v>
      </c>
      <c r="H21" s="157">
        <f>$F$8-INPUT!H18</f>
        <v>4930</v>
      </c>
      <c r="I21" s="157">
        <f>$F$8-INPUT!I18</f>
        <v>4930</v>
      </c>
      <c r="J21" s="157">
        <f>$F$8-INPUT!J18</f>
        <v>4930</v>
      </c>
      <c r="K21" s="157">
        <f>$F$8-INPUT!K18</f>
        <v>4930</v>
      </c>
      <c r="L21" s="157">
        <f>$F$8-INPUT!L18</f>
        <v>4930</v>
      </c>
      <c r="M21" s="157">
        <f>$F$8-INPUT!M18</f>
        <v>4930</v>
      </c>
      <c r="N21" s="157">
        <f>$F$8-INPUT!N18</f>
        <v>4930</v>
      </c>
      <c r="O21" s="155"/>
      <c r="P21" s="144"/>
      <c r="Q21" s="88"/>
      <c r="R21" s="88"/>
      <c r="S21" s="88"/>
      <c r="T21" s="88"/>
    </row>
    <row r="22" spans="1:20" ht="19.899999999999999" customHeight="1" x14ac:dyDescent="0.35">
      <c r="A22" s="151"/>
      <c r="B22" s="156" t="s">
        <v>18</v>
      </c>
      <c r="C22" s="157">
        <f>$F$8-INPUT!C20</f>
        <v>4930</v>
      </c>
      <c r="D22" s="157">
        <f>$F$8-INPUT!D20</f>
        <v>4930</v>
      </c>
      <c r="E22" s="157">
        <f>$F$8-INPUT!E20</f>
        <v>4930</v>
      </c>
      <c r="F22" s="157">
        <f>$F$8-INPUT!F20</f>
        <v>4930</v>
      </c>
      <c r="G22" s="157">
        <f>$F$8-INPUT!G20</f>
        <v>4930</v>
      </c>
      <c r="H22" s="157">
        <f>$F$8-INPUT!H20</f>
        <v>4930</v>
      </c>
      <c r="I22" s="157">
        <f>$F$8-INPUT!I20</f>
        <v>4930</v>
      </c>
      <c r="J22" s="157">
        <f>$F$8-INPUT!J20</f>
        <v>4930</v>
      </c>
      <c r="K22" s="157">
        <f>$F$8-INPUT!K20</f>
        <v>4930</v>
      </c>
      <c r="L22" s="157">
        <f>$F$8-INPUT!L20</f>
        <v>4930</v>
      </c>
      <c r="M22" s="157">
        <f>$F$8-INPUT!M20</f>
        <v>4930</v>
      </c>
      <c r="N22" s="157">
        <f>$F$8-INPUT!N20</f>
        <v>4930</v>
      </c>
      <c r="O22" s="155"/>
      <c r="P22" s="144"/>
      <c r="Q22" s="88"/>
      <c r="R22" s="88"/>
      <c r="S22" s="88"/>
      <c r="T22" s="88"/>
    </row>
    <row r="23" spans="1:20" ht="15.5" x14ac:dyDescent="0.35">
      <c r="A23" s="151"/>
      <c r="B23" s="247" t="s">
        <v>46</v>
      </c>
      <c r="C23" s="156" t="s">
        <v>6</v>
      </c>
      <c r="D23" s="156" t="s">
        <v>8</v>
      </c>
      <c r="E23" s="156" t="s">
        <v>9</v>
      </c>
      <c r="F23" s="156" t="s">
        <v>10</v>
      </c>
      <c r="G23" s="156" t="s">
        <v>11</v>
      </c>
      <c r="H23" s="156" t="s">
        <v>12</v>
      </c>
      <c r="I23" s="156" t="s">
        <v>13</v>
      </c>
      <c r="J23" s="156" t="s">
        <v>14</v>
      </c>
      <c r="K23" s="156" t="s">
        <v>15</v>
      </c>
      <c r="L23" s="156" t="s">
        <v>16</v>
      </c>
      <c r="M23" s="156" t="s">
        <v>17</v>
      </c>
      <c r="N23" s="156" t="s">
        <v>18</v>
      </c>
      <c r="O23" s="247" t="s">
        <v>45</v>
      </c>
      <c r="P23" s="144"/>
      <c r="Q23" s="88"/>
      <c r="R23" s="88"/>
      <c r="S23" s="88"/>
      <c r="T23" s="88"/>
    </row>
    <row r="24" spans="1:20" ht="15.5" x14ac:dyDescent="0.35">
      <c r="A24" s="151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44"/>
      <c r="Q24" s="88"/>
      <c r="R24" s="88"/>
      <c r="S24" s="88"/>
      <c r="T24" s="88"/>
    </row>
    <row r="25" spans="1:20" ht="19.899999999999999" customHeight="1" x14ac:dyDescent="0.35">
      <c r="A25" s="151"/>
      <c r="B25" s="272" t="s">
        <v>73</v>
      </c>
      <c r="C25" s="272"/>
      <c r="D25" s="272"/>
      <c r="E25" s="272"/>
      <c r="F25" s="159">
        <f>F8</f>
        <v>4930</v>
      </c>
      <c r="G25" s="160"/>
      <c r="H25" s="270" t="s">
        <v>28</v>
      </c>
      <c r="I25" s="270"/>
      <c r="J25" s="161">
        <f>IF(MAX(C11:N22)&lt;=0,0,MAX(C11:N22))</f>
        <v>4930</v>
      </c>
      <c r="K25" s="92" t="s">
        <v>5</v>
      </c>
      <c r="L25" s="270" t="s">
        <v>29</v>
      </c>
      <c r="M25" s="270"/>
      <c r="N25" s="162">
        <f>IF(MIN(C11:N22)&gt;=0,0,MIN(C11:N22))</f>
        <v>0</v>
      </c>
      <c r="O25" s="92" t="s">
        <v>5</v>
      </c>
      <c r="P25" s="144"/>
      <c r="Q25" s="88"/>
      <c r="R25" s="88"/>
      <c r="S25" s="88"/>
      <c r="T25" s="88"/>
    </row>
    <row r="26" spans="1:20" ht="16" thickBot="1" x14ac:dyDescent="0.4">
      <c r="A26" s="151"/>
      <c r="B26" s="91"/>
      <c r="C26" s="91"/>
      <c r="D26" s="91"/>
      <c r="E26" s="91"/>
      <c r="F26" s="128" t="str">
        <f>IF(F25=F8,"","error -change only at the top")</f>
        <v/>
      </c>
      <c r="G26" s="160"/>
      <c r="H26" s="92"/>
      <c r="I26" s="95"/>
      <c r="J26" s="95"/>
      <c r="K26" s="95"/>
      <c r="L26" s="149"/>
      <c r="M26" s="92"/>
      <c r="N26" s="95"/>
      <c r="O26" s="95"/>
      <c r="P26" s="144"/>
      <c r="Q26" s="88"/>
      <c r="R26" s="88"/>
      <c r="S26" s="88"/>
      <c r="T26" s="88"/>
    </row>
    <row r="27" spans="1:20" ht="19.899999999999999" customHeight="1" thickBot="1" x14ac:dyDescent="0.4">
      <c r="A27" s="151"/>
      <c r="B27" s="277" t="s">
        <v>69</v>
      </c>
      <c r="C27" s="277"/>
      <c r="D27" s="277"/>
      <c r="E27" s="95" t="s">
        <v>27</v>
      </c>
      <c r="F27" s="163">
        <f>COUNTIF(C11:N22,0)/COUNT(C11:N22)</f>
        <v>0</v>
      </c>
      <c r="H27" s="270" t="s">
        <v>67</v>
      </c>
      <c r="I27" s="270"/>
      <c r="J27" s="164">
        <f>COUNTIF(C11:N22,"&gt;0.1")/COUNT(C11:N22)</f>
        <v>0</v>
      </c>
      <c r="L27" s="270" t="s">
        <v>68</v>
      </c>
      <c r="M27" s="271"/>
      <c r="N27" s="165">
        <f>COUNTIF(C11:N22,"&lt;-0.1")/COUNT(C11:N22)</f>
        <v>0</v>
      </c>
      <c r="P27" s="144"/>
      <c r="Q27" s="88"/>
      <c r="R27" s="88"/>
      <c r="S27" s="88"/>
      <c r="T27" s="88"/>
    </row>
    <row r="28" spans="1:20" ht="15.5" x14ac:dyDescent="0.35">
      <c r="A28" s="151"/>
      <c r="B28" s="94"/>
      <c r="C28" s="94"/>
      <c r="D28" s="94"/>
      <c r="E28" s="92"/>
      <c r="F28" s="94"/>
      <c r="G28" s="94"/>
      <c r="H28" s="94"/>
      <c r="I28" s="149"/>
      <c r="J28" s="149"/>
      <c r="K28" s="149"/>
      <c r="L28" s="149"/>
      <c r="M28" s="149"/>
      <c r="N28" s="94"/>
      <c r="O28" s="149"/>
      <c r="P28" s="144"/>
      <c r="Q28" s="88"/>
      <c r="R28" s="88"/>
      <c r="S28" s="88"/>
      <c r="T28" s="88"/>
    </row>
    <row r="29" spans="1:20" ht="15.5" x14ac:dyDescent="0.35">
      <c r="A29" s="151"/>
      <c r="B29" s="91" t="s">
        <v>52</v>
      </c>
      <c r="C29" s="92"/>
      <c r="D29" s="92"/>
      <c r="E29" s="92"/>
      <c r="F29" s="94"/>
      <c r="G29" s="94"/>
      <c r="H29" s="94"/>
      <c r="I29" s="94"/>
      <c r="J29" s="94"/>
      <c r="K29" s="94"/>
      <c r="L29" s="92"/>
      <c r="M29" s="92"/>
      <c r="N29" s="94"/>
      <c r="O29" s="149"/>
      <c r="P29" s="144"/>
      <c r="Q29" s="88"/>
      <c r="R29" s="88"/>
      <c r="S29" s="88"/>
      <c r="T29" s="88"/>
    </row>
    <row r="30" spans="1:20" ht="15.5" x14ac:dyDescent="0.35">
      <c r="A30" s="151"/>
      <c r="B30" s="92"/>
      <c r="C30" s="166" t="s">
        <v>40</v>
      </c>
      <c r="D30" s="214">
        <v>38</v>
      </c>
      <c r="E30" s="94" t="s">
        <v>38</v>
      </c>
      <c r="F30" s="270" t="s">
        <v>54</v>
      </c>
      <c r="G30" s="270"/>
      <c r="H30" s="274">
        <f>D30*D31</f>
        <v>1444</v>
      </c>
      <c r="I30" s="274"/>
      <c r="J30" s="149" t="s">
        <v>53</v>
      </c>
      <c r="K30" s="269" t="s">
        <v>50</v>
      </c>
      <c r="L30" s="269"/>
      <c r="M30" s="269"/>
      <c r="N30" s="269"/>
      <c r="O30" s="167">
        <f>SUMIF(C11:O22,"&lt;0")*H31/1000*-1</f>
        <v>0</v>
      </c>
      <c r="P30" s="144" t="s">
        <v>49</v>
      </c>
      <c r="Q30" s="88"/>
      <c r="R30" s="88"/>
      <c r="S30" s="88"/>
      <c r="T30" s="88"/>
    </row>
    <row r="31" spans="1:20" ht="15.5" x14ac:dyDescent="0.35">
      <c r="A31" s="151"/>
      <c r="B31" s="92"/>
      <c r="C31" s="166" t="s">
        <v>39</v>
      </c>
      <c r="D31" s="214">
        <v>38</v>
      </c>
      <c r="E31" s="94" t="s">
        <v>38</v>
      </c>
      <c r="F31" s="270" t="s">
        <v>55</v>
      </c>
      <c r="G31" s="270"/>
      <c r="H31" s="273">
        <f>D30*D31/13/13</f>
        <v>8.5443786982248522</v>
      </c>
      <c r="I31" s="273"/>
      <c r="J31" s="149" t="s">
        <v>53</v>
      </c>
      <c r="K31" s="269" t="s">
        <v>51</v>
      </c>
      <c r="L31" s="269"/>
      <c r="M31" s="269"/>
      <c r="N31" s="269"/>
      <c r="O31" s="168">
        <f>SUMIF(C11:O22,"&gt;0")*H31/1000</f>
        <v>6065.8253254437877</v>
      </c>
      <c r="P31" s="144" t="s">
        <v>49</v>
      </c>
      <c r="Q31" s="88"/>
      <c r="R31" s="88"/>
      <c r="S31" s="88"/>
      <c r="T31" s="88"/>
    </row>
    <row r="32" spans="1:20" ht="16" thickBot="1" x14ac:dyDescent="0.4">
      <c r="A32" s="169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70"/>
      <c r="M32" s="105"/>
      <c r="N32" s="105"/>
      <c r="O32" s="171"/>
      <c r="P32" s="172"/>
      <c r="Q32" s="88"/>
      <c r="R32" s="88"/>
      <c r="S32" s="88"/>
      <c r="T32" s="88"/>
    </row>
    <row r="33" spans="1:20" ht="15.5" x14ac:dyDescent="0.35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</row>
    <row r="34" spans="1:20" ht="15.5" x14ac:dyDescent="0.35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</row>
    <row r="35" spans="1:20" ht="15.5" x14ac:dyDescent="0.3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</row>
    <row r="36" spans="1:20" ht="15.5" x14ac:dyDescent="0.3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</row>
    <row r="37" spans="1:20" ht="15.5" x14ac:dyDescent="0.3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</row>
    <row r="38" spans="1:20" ht="15.5" x14ac:dyDescent="0.3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</row>
    <row r="39" spans="1:20" ht="15.5" x14ac:dyDescent="0.3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</row>
    <row r="40" spans="1:20" ht="15.5" x14ac:dyDescent="0.35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</row>
    <row r="41" spans="1:20" ht="15.5" x14ac:dyDescent="0.35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</row>
    <row r="42" spans="1:20" ht="15.5" x14ac:dyDescent="0.3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</row>
    <row r="43" spans="1:20" ht="15.5" x14ac:dyDescent="0.3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</row>
    <row r="44" spans="1:20" ht="15.5" x14ac:dyDescent="0.3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</row>
    <row r="45" spans="1:20" ht="15.5" x14ac:dyDescent="0.3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</row>
    <row r="46" spans="1:20" ht="15.5" x14ac:dyDescent="0.3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</row>
    <row r="47" spans="1:20" ht="15.5" x14ac:dyDescent="0.35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</row>
    <row r="48" spans="1:20" ht="15.5" x14ac:dyDescent="0.35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</row>
    <row r="49" spans="1:20" ht="15.5" x14ac:dyDescent="0.3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</row>
    <row r="50" spans="1:20" ht="15.5" x14ac:dyDescent="0.3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</row>
    <row r="51" spans="1:20" ht="15.5" x14ac:dyDescent="0.3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</row>
    <row r="52" spans="1:20" ht="15.5" x14ac:dyDescent="0.3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</row>
    <row r="53" spans="1:20" ht="15.5" x14ac:dyDescent="0.3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</row>
    <row r="54" spans="1:20" ht="15.5" x14ac:dyDescent="0.35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</row>
    <row r="55" spans="1:20" ht="15.5" x14ac:dyDescent="0.3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</row>
    <row r="56" spans="1:20" ht="15.5" x14ac:dyDescent="0.3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</row>
    <row r="57" spans="1:20" ht="15.5" x14ac:dyDescent="0.3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</row>
  </sheetData>
  <sheetProtection algorithmName="SHA-512" hashValue="+aJNdMF5axfQslZOFKwToIwb+y9MEHK6oDHFsdMIq/G2lfsyL12PILiZ+0dztgTMS2VOp4GjOfcHWUqhUGZ2Eg==" saltValue="lKjZDS4cNO31fMKlwszh9w==" spinCount="100000" sheet="1" objects="1" scenarios="1"/>
  <mergeCells count="23">
    <mergeCell ref="D3:G3"/>
    <mergeCell ref="L3:N3"/>
    <mergeCell ref="D4:G4"/>
    <mergeCell ref="L4:N4"/>
    <mergeCell ref="C8:E8"/>
    <mergeCell ref="F8:G8"/>
    <mergeCell ref="M6:N6"/>
    <mergeCell ref="B6:C6"/>
    <mergeCell ref="K6:L6"/>
    <mergeCell ref="B25:E25"/>
    <mergeCell ref="F30:G30"/>
    <mergeCell ref="H31:I31"/>
    <mergeCell ref="H30:I30"/>
    <mergeCell ref="F6:G6"/>
    <mergeCell ref="H6:I6"/>
    <mergeCell ref="B27:D27"/>
    <mergeCell ref="F31:G31"/>
    <mergeCell ref="K30:N30"/>
    <mergeCell ref="K31:N31"/>
    <mergeCell ref="H25:I25"/>
    <mergeCell ref="L25:M25"/>
    <mergeCell ref="H27:I27"/>
    <mergeCell ref="L27:M27"/>
  </mergeCells>
  <conditionalFormatting sqref="C11:N22">
    <cfRule type="cellIs" dxfId="2" priority="4" operator="equal">
      <formula>0</formula>
    </cfRule>
    <cfRule type="cellIs" dxfId="1" priority="5" operator="greaterThan">
      <formula>0</formula>
    </cfRule>
    <cfRule type="cellIs" dxfId="0" priority="6" operator="lessThan">
      <formula>0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scale="79" orientation="landscape" horizontalDpi="4294967293" verticalDpi="0" r:id="rId1"/>
  <headerFooter>
    <oddFooter>&amp;LBSA Levels Calculator Rev 6&amp;R&amp;D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91E49-8CE5-4765-8DA8-329271DF6FC6}">
  <sheetPr>
    <pageSetUpPr fitToPage="1"/>
  </sheetPr>
  <dimension ref="A1:Y38"/>
  <sheetViews>
    <sheetView zoomScale="70" zoomScaleNormal="70" workbookViewId="0">
      <selection activeCell="B1" sqref="B1"/>
    </sheetView>
  </sheetViews>
  <sheetFormatPr defaultRowHeight="14.5" x14ac:dyDescent="0.35"/>
  <cols>
    <col min="1" max="1" width="3" customWidth="1"/>
    <col min="2" max="2" width="6" customWidth="1"/>
    <col min="3" max="15" width="12.7265625" customWidth="1"/>
    <col min="16" max="16" width="8.7265625" customWidth="1"/>
  </cols>
  <sheetData>
    <row r="1" spans="1:25" s="2" customFormat="1" ht="24" customHeight="1" x14ac:dyDescent="0.35">
      <c r="A1" s="27"/>
      <c r="B1" s="199" t="s">
        <v>104</v>
      </c>
      <c r="C1" s="3"/>
      <c r="D1" s="3"/>
      <c r="E1" s="3"/>
      <c r="F1" s="3"/>
      <c r="G1" s="3"/>
      <c r="H1" s="3"/>
      <c r="I1" s="3"/>
      <c r="J1" s="3"/>
      <c r="K1" s="3"/>
      <c r="L1" s="3" t="s">
        <v>57</v>
      </c>
      <c r="M1" s="3"/>
      <c r="N1" s="3"/>
      <c r="O1" s="3"/>
      <c r="P1" s="18"/>
      <c r="Q1" s="4"/>
      <c r="R1" s="4"/>
      <c r="S1" s="4"/>
      <c r="T1" s="4"/>
      <c r="U1" s="4"/>
      <c r="V1" s="4"/>
      <c r="W1" s="4"/>
      <c r="X1" s="4"/>
      <c r="Y1" s="4"/>
    </row>
    <row r="2" spans="1:25" s="2" customFormat="1" ht="19.899999999999999" customHeight="1" x14ac:dyDescent="0.35">
      <c r="A2" s="28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1"/>
      <c r="N2" s="41"/>
      <c r="O2" s="53"/>
      <c r="P2" s="29"/>
      <c r="Q2" s="4"/>
      <c r="R2" s="4"/>
      <c r="S2" s="4"/>
      <c r="T2" s="4"/>
      <c r="U2" s="4"/>
      <c r="V2" s="4"/>
      <c r="W2" s="4"/>
      <c r="X2" s="4"/>
      <c r="Y2" s="4"/>
    </row>
    <row r="3" spans="1:25" s="2" customFormat="1" ht="24" customHeight="1" x14ac:dyDescent="0.35">
      <c r="A3" s="28"/>
      <c r="B3" s="42"/>
      <c r="C3" s="38" t="s">
        <v>1</v>
      </c>
      <c r="D3" s="38"/>
      <c r="E3" s="281"/>
      <c r="F3" s="281"/>
      <c r="G3" s="281"/>
      <c r="H3" s="281"/>
      <c r="I3" s="281"/>
      <c r="J3" s="39"/>
      <c r="K3" s="38"/>
      <c r="L3" s="42"/>
      <c r="M3" s="41"/>
      <c r="N3" s="41"/>
      <c r="O3" s="53"/>
      <c r="P3" s="21"/>
      <c r="Q3" s="4"/>
      <c r="R3" s="4"/>
      <c r="S3" s="4"/>
      <c r="T3" s="4"/>
      <c r="U3" s="4"/>
      <c r="V3" s="4"/>
      <c r="W3" s="4"/>
      <c r="X3" s="4"/>
      <c r="Y3" s="4"/>
    </row>
    <row r="4" spans="1:25" s="2" customFormat="1" ht="24" customHeight="1" x14ac:dyDescent="0.35">
      <c r="A4" s="28"/>
      <c r="B4" s="42"/>
      <c r="C4" s="38" t="s">
        <v>3</v>
      </c>
      <c r="D4" s="39"/>
      <c r="E4" s="281"/>
      <c r="F4" s="281"/>
      <c r="G4" s="281"/>
      <c r="H4" s="281"/>
      <c r="I4" s="281"/>
      <c r="J4" s="39"/>
      <c r="K4" s="39"/>
      <c r="L4" s="42"/>
      <c r="M4" s="41"/>
      <c r="N4" s="41"/>
      <c r="O4" s="53"/>
      <c r="P4" s="21"/>
      <c r="Q4" s="4"/>
      <c r="R4" s="4"/>
      <c r="S4" s="4"/>
      <c r="T4" s="4"/>
      <c r="U4" s="4"/>
      <c r="V4" s="4"/>
      <c r="W4" s="4"/>
      <c r="X4" s="4"/>
      <c r="Y4" s="4"/>
    </row>
    <row r="5" spans="1:25" s="2" customFormat="1" ht="24" customHeight="1" x14ac:dyDescent="0.35">
      <c r="A5" s="28"/>
      <c r="B5" s="42"/>
      <c r="C5" s="38"/>
      <c r="D5" s="39"/>
      <c r="E5" s="52"/>
      <c r="F5" s="52"/>
      <c r="G5" s="52"/>
      <c r="H5" s="52"/>
      <c r="I5" s="52"/>
      <c r="J5" s="39"/>
      <c r="K5" s="39"/>
      <c r="L5" s="42"/>
      <c r="M5" s="41"/>
      <c r="N5" s="41"/>
      <c r="O5" s="53"/>
      <c r="P5" s="21"/>
      <c r="Q5" s="4"/>
      <c r="R5" s="4"/>
      <c r="S5" s="4"/>
      <c r="T5" s="4"/>
      <c r="U5" s="4"/>
      <c r="V5" s="4"/>
      <c r="W5" s="4"/>
      <c r="X5" s="4"/>
      <c r="Y5" s="4"/>
    </row>
    <row r="6" spans="1:25" s="2" customFormat="1" ht="24" customHeight="1" x14ac:dyDescent="0.35">
      <c r="A6" s="28"/>
      <c r="B6" s="42"/>
      <c r="C6" s="63" t="s">
        <v>60</v>
      </c>
      <c r="D6" s="42"/>
      <c r="E6" s="282"/>
      <c r="F6" s="282"/>
      <c r="G6" s="282"/>
      <c r="H6" s="282"/>
      <c r="I6" s="282"/>
      <c r="J6" s="39"/>
      <c r="K6" s="39"/>
      <c r="L6" s="42"/>
      <c r="M6" s="41"/>
      <c r="N6" s="41"/>
      <c r="O6" s="53"/>
      <c r="P6" s="21"/>
      <c r="Q6" s="4"/>
      <c r="R6" s="4"/>
      <c r="S6" s="4"/>
      <c r="T6" s="4"/>
      <c r="U6" s="4"/>
      <c r="V6" s="4"/>
      <c r="W6" s="4"/>
      <c r="X6" s="4"/>
      <c r="Y6" s="4"/>
    </row>
    <row r="7" spans="1:25" s="2" customFormat="1" ht="24" customHeight="1" x14ac:dyDescent="0.35">
      <c r="A7" s="28"/>
      <c r="B7" s="42"/>
      <c r="C7" s="63" t="s">
        <v>4</v>
      </c>
      <c r="D7" s="42"/>
      <c r="E7" s="282"/>
      <c r="F7" s="282"/>
      <c r="G7" s="282"/>
      <c r="H7" s="282"/>
      <c r="I7" s="282"/>
      <c r="J7" s="39"/>
      <c r="K7" s="41" t="s">
        <v>70</v>
      </c>
      <c r="L7" s="283"/>
      <c r="M7" s="284"/>
      <c r="N7" s="56"/>
      <c r="O7" s="64" t="s">
        <v>5</v>
      </c>
      <c r="P7" s="21"/>
      <c r="Q7" s="4"/>
      <c r="R7" s="4"/>
      <c r="S7" s="4"/>
      <c r="T7" s="4"/>
      <c r="U7" s="4"/>
      <c r="V7" s="4"/>
      <c r="W7" s="4"/>
      <c r="X7" s="4"/>
      <c r="Y7" s="4"/>
    </row>
    <row r="8" spans="1:25" s="2" customFormat="1" ht="19.899999999999999" customHeight="1" thickBot="1" x14ac:dyDescent="0.4">
      <c r="A8" s="28"/>
      <c r="B8" s="39"/>
      <c r="C8" s="39"/>
      <c r="D8" s="39"/>
      <c r="E8" s="39"/>
      <c r="F8" s="39"/>
      <c r="G8" s="39"/>
      <c r="H8" s="39"/>
      <c r="I8" s="39"/>
      <c r="J8" s="39"/>
      <c r="K8" s="39"/>
      <c r="L8" s="42"/>
      <c r="M8" s="39"/>
      <c r="N8" s="39"/>
      <c r="O8" s="42"/>
      <c r="P8" s="22"/>
      <c r="Q8" s="4"/>
      <c r="R8" s="4"/>
      <c r="S8" s="4"/>
      <c r="T8" s="4"/>
      <c r="U8" s="4"/>
      <c r="V8" s="4"/>
      <c r="W8" s="4"/>
      <c r="X8" s="4"/>
      <c r="Y8" s="4"/>
    </row>
    <row r="9" spans="1:25" s="2" customFormat="1" ht="28.15" customHeight="1" thickBot="1" x14ac:dyDescent="0.4">
      <c r="A9" s="28"/>
      <c r="B9" s="56" t="s">
        <v>44</v>
      </c>
      <c r="C9" s="57" t="s">
        <v>6</v>
      </c>
      <c r="D9" s="58" t="s">
        <v>8</v>
      </c>
      <c r="E9" s="57" t="s">
        <v>9</v>
      </c>
      <c r="F9" s="58" t="s">
        <v>10</v>
      </c>
      <c r="G9" s="57" t="s">
        <v>11</v>
      </c>
      <c r="H9" s="58" t="s">
        <v>12</v>
      </c>
      <c r="I9" s="57" t="s">
        <v>13</v>
      </c>
      <c r="J9" s="58" t="s">
        <v>14</v>
      </c>
      <c r="K9" s="57" t="s">
        <v>15</v>
      </c>
      <c r="L9" s="58" t="s">
        <v>16</v>
      </c>
      <c r="M9" s="57" t="s">
        <v>17</v>
      </c>
      <c r="N9" s="59" t="s">
        <v>18</v>
      </c>
      <c r="O9" s="58" t="s">
        <v>101</v>
      </c>
      <c r="P9" s="55" t="s">
        <v>43</v>
      </c>
      <c r="Q9" s="4"/>
      <c r="R9" s="4"/>
      <c r="S9" s="4"/>
      <c r="T9" s="4"/>
      <c r="U9" s="4"/>
      <c r="V9" s="4"/>
      <c r="W9" s="4"/>
      <c r="X9" s="4"/>
      <c r="Y9" s="4"/>
    </row>
    <row r="10" spans="1:25" s="2" customFormat="1" ht="31.9" customHeight="1" thickBot="1" x14ac:dyDescent="0.4">
      <c r="A10" s="28"/>
      <c r="B10" s="60" t="s">
        <v>6</v>
      </c>
      <c r="C10" s="30"/>
      <c r="D10" s="20"/>
      <c r="E10" s="19"/>
      <c r="F10" s="20"/>
      <c r="G10" s="19"/>
      <c r="H10" s="20"/>
      <c r="I10" s="19"/>
      <c r="J10" s="20"/>
      <c r="K10" s="19"/>
      <c r="L10" s="20"/>
      <c r="M10" s="19"/>
      <c r="N10" s="244"/>
      <c r="O10" s="244"/>
      <c r="P10" s="23"/>
      <c r="Q10" s="4"/>
      <c r="R10" s="4"/>
      <c r="S10" s="4"/>
      <c r="T10" s="4"/>
      <c r="U10" s="4"/>
      <c r="V10" s="4"/>
      <c r="W10" s="4"/>
      <c r="X10" s="4"/>
      <c r="Y10" s="4"/>
    </row>
    <row r="11" spans="1:25" s="2" customFormat="1" ht="31.9" customHeight="1" thickBot="1" x14ac:dyDescent="0.4">
      <c r="A11" s="28"/>
      <c r="B11" s="61" t="s">
        <v>8</v>
      </c>
      <c r="C11" s="31"/>
      <c r="D11" s="25"/>
      <c r="E11" s="24"/>
      <c r="F11" s="25"/>
      <c r="G11" s="24"/>
      <c r="H11" s="25"/>
      <c r="I11" s="24"/>
      <c r="J11" s="25"/>
      <c r="K11" s="24"/>
      <c r="L11" s="25"/>
      <c r="M11" s="24"/>
      <c r="N11" s="245"/>
      <c r="O11" s="245"/>
      <c r="P11" s="23" t="s">
        <v>7</v>
      </c>
      <c r="Q11" s="4"/>
      <c r="R11" s="4"/>
      <c r="S11" s="4"/>
      <c r="T11" s="4"/>
      <c r="U11" s="4"/>
      <c r="V11" s="4"/>
      <c r="W11" s="4"/>
      <c r="X11" s="4"/>
      <c r="Y11" s="4"/>
    </row>
    <row r="12" spans="1:25" ht="31.9" customHeight="1" thickBot="1" x14ac:dyDescent="0.4">
      <c r="A12" s="28"/>
      <c r="B12" s="60" t="s">
        <v>9</v>
      </c>
      <c r="C12" s="30"/>
      <c r="D12" s="20"/>
      <c r="E12" s="19"/>
      <c r="F12" s="20"/>
      <c r="G12" s="19"/>
      <c r="H12" s="20"/>
      <c r="I12" s="19"/>
      <c r="J12" s="20"/>
      <c r="K12" s="19"/>
      <c r="L12" s="20"/>
      <c r="M12" s="19"/>
      <c r="N12" s="244"/>
      <c r="O12" s="244"/>
      <c r="P12" s="23"/>
      <c r="Q12" s="4"/>
      <c r="R12" s="4"/>
      <c r="S12" s="4"/>
      <c r="T12" s="4"/>
      <c r="U12" s="4"/>
      <c r="V12" s="4"/>
      <c r="W12" s="4"/>
      <c r="X12" s="4"/>
      <c r="Y12" s="4"/>
    </row>
    <row r="13" spans="1:25" ht="31.9" customHeight="1" thickBot="1" x14ac:dyDescent="0.4">
      <c r="A13" s="28"/>
      <c r="B13" s="61" t="s">
        <v>10</v>
      </c>
      <c r="C13" s="31"/>
      <c r="D13" s="25"/>
      <c r="E13" s="24"/>
      <c r="F13" s="25"/>
      <c r="G13" s="24"/>
      <c r="H13" s="25"/>
      <c r="I13" s="24"/>
      <c r="J13" s="25"/>
      <c r="K13" s="24"/>
      <c r="L13" s="25"/>
      <c r="M13" s="24"/>
      <c r="N13" s="245"/>
      <c r="O13" s="245"/>
      <c r="P13" s="23"/>
      <c r="Q13" s="4"/>
      <c r="R13" s="4"/>
      <c r="S13" s="4"/>
      <c r="T13" s="4"/>
      <c r="U13" s="4"/>
      <c r="V13" s="4"/>
      <c r="W13" s="4"/>
      <c r="X13" s="4"/>
      <c r="Y13" s="4"/>
    </row>
    <row r="14" spans="1:25" ht="31.9" customHeight="1" thickBot="1" x14ac:dyDescent="0.4">
      <c r="A14" s="28"/>
      <c r="B14" s="60" t="s">
        <v>11</v>
      </c>
      <c r="C14" s="30"/>
      <c r="D14" s="20"/>
      <c r="E14" s="19"/>
      <c r="F14" s="20"/>
      <c r="G14" s="19"/>
      <c r="H14" s="20"/>
      <c r="I14" s="19"/>
      <c r="J14" s="20"/>
      <c r="K14" s="19"/>
      <c r="L14" s="20"/>
      <c r="M14" s="19"/>
      <c r="N14" s="244"/>
      <c r="O14" s="244"/>
      <c r="P14" s="23"/>
      <c r="Q14" s="4"/>
      <c r="R14" s="4"/>
      <c r="S14" s="4"/>
      <c r="T14" s="4"/>
      <c r="U14" s="4"/>
      <c r="V14" s="4"/>
      <c r="W14" s="4"/>
      <c r="X14" s="4"/>
      <c r="Y14" s="4"/>
    </row>
    <row r="15" spans="1:25" ht="31.9" customHeight="1" thickBot="1" x14ac:dyDescent="0.4">
      <c r="A15" s="28"/>
      <c r="B15" s="61" t="s">
        <v>12</v>
      </c>
      <c r="C15" s="31"/>
      <c r="D15" s="25"/>
      <c r="E15" s="24"/>
      <c r="F15" s="25"/>
      <c r="G15" s="24"/>
      <c r="H15" s="25"/>
      <c r="I15" s="24"/>
      <c r="J15" s="25"/>
      <c r="K15" s="24"/>
      <c r="L15" s="25"/>
      <c r="M15" s="24"/>
      <c r="N15" s="245"/>
      <c r="O15" s="245"/>
      <c r="P15" s="23"/>
      <c r="Q15" s="4"/>
      <c r="R15" s="4"/>
      <c r="S15" s="4"/>
      <c r="T15" s="4"/>
      <c r="U15" s="4"/>
      <c r="V15" s="4"/>
      <c r="W15" s="4"/>
      <c r="X15" s="4"/>
      <c r="Y15" s="4"/>
    </row>
    <row r="16" spans="1:25" ht="31.9" customHeight="1" thickBot="1" x14ac:dyDescent="0.4">
      <c r="A16" s="28"/>
      <c r="B16" s="60" t="s">
        <v>13</v>
      </c>
      <c r="C16" s="30"/>
      <c r="D16" s="20"/>
      <c r="E16" s="19"/>
      <c r="F16" s="20"/>
      <c r="G16" s="19"/>
      <c r="H16" s="20"/>
      <c r="I16" s="19"/>
      <c r="J16" s="20"/>
      <c r="K16" s="19"/>
      <c r="L16" s="20"/>
      <c r="M16" s="19"/>
      <c r="N16" s="244"/>
      <c r="O16" s="244"/>
      <c r="P16" s="23"/>
      <c r="Q16" s="4"/>
      <c r="R16" s="4"/>
      <c r="S16" s="4"/>
      <c r="T16" s="4"/>
      <c r="U16" s="4"/>
      <c r="V16" s="4"/>
      <c r="W16" s="4"/>
      <c r="X16" s="4"/>
      <c r="Y16" s="4"/>
    </row>
    <row r="17" spans="1:25" ht="31.9" customHeight="1" thickBot="1" x14ac:dyDescent="0.4">
      <c r="A17" s="28"/>
      <c r="B17" s="61" t="s">
        <v>14</v>
      </c>
      <c r="C17" s="31"/>
      <c r="D17" s="25"/>
      <c r="E17" s="24"/>
      <c r="F17" s="25"/>
      <c r="G17" s="24"/>
      <c r="H17" s="25"/>
      <c r="I17" s="24"/>
      <c r="J17" s="25"/>
      <c r="K17" s="24"/>
      <c r="L17" s="25"/>
      <c r="M17" s="24"/>
      <c r="N17" s="245"/>
      <c r="O17" s="245"/>
      <c r="P17" s="23"/>
      <c r="Q17" s="4"/>
      <c r="R17" s="4"/>
      <c r="S17" s="4"/>
      <c r="T17" s="4"/>
      <c r="U17" s="4"/>
      <c r="V17" s="4"/>
      <c r="W17" s="4"/>
      <c r="X17" s="4"/>
      <c r="Y17" s="4"/>
    </row>
    <row r="18" spans="1:25" ht="31.9" customHeight="1" thickBot="1" x14ac:dyDescent="0.4">
      <c r="A18" s="28"/>
      <c r="B18" s="60" t="s">
        <v>15</v>
      </c>
      <c r="C18" s="30"/>
      <c r="D18" s="20"/>
      <c r="E18" s="19"/>
      <c r="F18" s="20"/>
      <c r="G18" s="19"/>
      <c r="H18" s="20"/>
      <c r="I18" s="19"/>
      <c r="J18" s="20"/>
      <c r="K18" s="19"/>
      <c r="L18" s="20"/>
      <c r="M18" s="19"/>
      <c r="N18" s="244"/>
      <c r="O18" s="244"/>
      <c r="P18" s="23"/>
      <c r="Q18" s="4"/>
      <c r="R18" s="4"/>
      <c r="S18" s="4"/>
      <c r="T18" s="4"/>
      <c r="U18" s="4"/>
      <c r="V18" s="4"/>
      <c r="W18" s="4"/>
      <c r="X18" s="4"/>
      <c r="Y18" s="4"/>
    </row>
    <row r="19" spans="1:25" ht="31.9" customHeight="1" thickBot="1" x14ac:dyDescent="0.4">
      <c r="A19" s="28"/>
      <c r="B19" s="61" t="s">
        <v>16</v>
      </c>
      <c r="C19" s="31"/>
      <c r="D19" s="25"/>
      <c r="E19" s="24"/>
      <c r="F19" s="25"/>
      <c r="G19" s="24"/>
      <c r="H19" s="25"/>
      <c r="I19" s="24"/>
      <c r="J19" s="25"/>
      <c r="K19" s="24"/>
      <c r="L19" s="25"/>
      <c r="M19" s="24"/>
      <c r="N19" s="245"/>
      <c r="O19" s="245"/>
      <c r="P19" s="23"/>
      <c r="Q19" s="4"/>
      <c r="R19" s="4"/>
      <c r="S19" s="4"/>
      <c r="T19" s="4"/>
      <c r="U19" s="4"/>
      <c r="V19" s="4"/>
      <c r="W19" s="4"/>
      <c r="X19" s="4"/>
      <c r="Y19" s="4"/>
    </row>
    <row r="20" spans="1:25" ht="31.9" customHeight="1" thickBot="1" x14ac:dyDescent="0.4">
      <c r="A20" s="28"/>
      <c r="B20" s="60" t="s">
        <v>17</v>
      </c>
      <c r="C20" s="30"/>
      <c r="D20" s="20"/>
      <c r="E20" s="19"/>
      <c r="F20" s="20"/>
      <c r="G20" s="19"/>
      <c r="H20" s="20"/>
      <c r="I20" s="19"/>
      <c r="J20" s="20"/>
      <c r="K20" s="19"/>
      <c r="L20" s="20"/>
      <c r="M20" s="19"/>
      <c r="N20" s="244"/>
      <c r="O20" s="244"/>
      <c r="P20" s="23"/>
      <c r="Q20" s="4"/>
      <c r="R20" s="4"/>
      <c r="S20" s="4"/>
      <c r="T20" s="4"/>
      <c r="U20" s="4"/>
      <c r="V20" s="4"/>
      <c r="W20" s="4"/>
      <c r="X20" s="4"/>
      <c r="Y20" s="4"/>
    </row>
    <row r="21" spans="1:25" ht="31.9" customHeight="1" thickBot="1" x14ac:dyDescent="0.4">
      <c r="A21" s="28"/>
      <c r="B21" s="240" t="s">
        <v>110</v>
      </c>
      <c r="C21" s="241"/>
      <c r="D21" s="242"/>
      <c r="E21" s="243"/>
      <c r="F21" s="242"/>
      <c r="G21" s="243"/>
      <c r="H21" s="242"/>
      <c r="I21" s="243"/>
      <c r="J21" s="242"/>
      <c r="K21" s="243"/>
      <c r="L21" s="242"/>
      <c r="M21" s="243"/>
      <c r="N21" s="246"/>
      <c r="O21" s="246"/>
      <c r="P21" s="23"/>
      <c r="Q21" s="4"/>
      <c r="R21" s="4"/>
      <c r="S21" s="4"/>
      <c r="T21" s="4"/>
      <c r="U21" s="4"/>
      <c r="V21" s="4"/>
      <c r="W21" s="4"/>
      <c r="X21" s="4"/>
      <c r="Y21" s="4"/>
    </row>
    <row r="22" spans="1:25" ht="31.9" customHeight="1" thickBot="1" x14ac:dyDescent="0.4">
      <c r="A22" s="28"/>
      <c r="B22" s="61" t="s">
        <v>101</v>
      </c>
      <c r="C22" s="31"/>
      <c r="D22" s="25"/>
      <c r="E22" s="24"/>
      <c r="F22" s="25"/>
      <c r="G22" s="24"/>
      <c r="H22" s="25"/>
      <c r="I22" s="24"/>
      <c r="J22" s="25"/>
      <c r="K22" s="24"/>
      <c r="L22" s="25"/>
      <c r="M22" s="24"/>
      <c r="N22" s="245"/>
      <c r="O22" s="245"/>
      <c r="P22" s="23"/>
      <c r="Q22" s="4"/>
      <c r="R22" s="4"/>
      <c r="S22" s="4"/>
      <c r="T22" s="4"/>
      <c r="U22" s="4"/>
      <c r="V22" s="4"/>
      <c r="W22" s="4"/>
      <c r="X22" s="4"/>
      <c r="Y22" s="4"/>
    </row>
    <row r="23" spans="1:25" ht="28.15" customHeight="1" thickBot="1" x14ac:dyDescent="0.4">
      <c r="A23" s="34"/>
      <c r="B23" s="62" t="s">
        <v>45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54" t="s">
        <v>46</v>
      </c>
      <c r="Q23" s="4"/>
      <c r="R23" s="4"/>
      <c r="S23" s="4"/>
      <c r="T23" s="4"/>
      <c r="U23" s="4"/>
      <c r="V23" s="4"/>
      <c r="W23" s="4"/>
      <c r="X23" s="4"/>
      <c r="Y23" s="4"/>
    </row>
    <row r="24" spans="1:25" ht="28.15" customHeight="1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28.15" customHeight="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28.15" customHeight="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28.15" customHeight="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28.15" customHeigh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9.899999999999999" customHeight="1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.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.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.5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4"/>
      <c r="R32" s="4"/>
      <c r="S32" s="4"/>
      <c r="T32" s="4"/>
      <c r="U32" s="4"/>
      <c r="V32" s="4"/>
      <c r="W32" s="4"/>
      <c r="X32" s="4"/>
      <c r="Y32" s="4"/>
    </row>
    <row r="33" spans="1:25" ht="15.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.5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4"/>
      <c r="R34" s="4"/>
      <c r="S34" s="4"/>
      <c r="T34" s="4"/>
      <c r="U34" s="4"/>
      <c r="V34" s="4"/>
      <c r="W34" s="4"/>
      <c r="X34" s="4"/>
      <c r="Y34" s="4"/>
    </row>
    <row r="35" spans="1:25" ht="15.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.5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4"/>
      <c r="R36" s="4"/>
      <c r="S36" s="4"/>
      <c r="T36" s="4"/>
      <c r="U36" s="4"/>
      <c r="V36" s="4"/>
      <c r="W36" s="4"/>
      <c r="X36" s="4"/>
      <c r="Y36" s="4"/>
    </row>
    <row r="37" spans="1:25" ht="15.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.5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4"/>
      <c r="R38" s="4"/>
      <c r="S38" s="4"/>
      <c r="T38" s="4"/>
      <c r="U38" s="4"/>
      <c r="V38" s="4"/>
      <c r="W38" s="4"/>
      <c r="X38" s="4"/>
      <c r="Y38" s="4"/>
    </row>
  </sheetData>
  <sheetProtection algorithmName="SHA-512" hashValue="QuyuUZPBDXKlKUMLqURkZ/EWkMfwv4Rkvw/yIvq9ZSXwSXJQi5/cy200s183wQfz7PevSWYbjg4eScQtoLOugQ==" saltValue="Jh474ZbFeCtykVP2j8pI7Q==" spinCount="100000" sheet="1" objects="1" scenarios="1"/>
  <mergeCells count="5">
    <mergeCell ref="E3:I3"/>
    <mergeCell ref="E4:I4"/>
    <mergeCell ref="E6:I6"/>
    <mergeCell ref="E7:I7"/>
    <mergeCell ref="L7:M7"/>
  </mergeCells>
  <phoneticPr fontId="43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78" orientation="landscape" horizontalDpi="4294967293" verticalDpi="0" r:id="rId1"/>
  <headerFooter>
    <oddFooter>&amp;LBSA Levels Calculator Rev 6&amp;R&amp;D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INTRODUCTION</vt:lpstr>
      <vt:lpstr>INPUT</vt:lpstr>
      <vt:lpstr>BSA PNTS 4mm</vt:lpstr>
      <vt:lpstr>INNER BSA PNTS 4mm</vt:lpstr>
      <vt:lpstr>BSA PNTS 3mm </vt:lpstr>
      <vt:lpstr>INNER BSA PNTS 3mm</vt:lpstr>
      <vt:lpstr>PROFILE</vt:lpstr>
      <vt:lpstr>RecordSheet</vt:lpstr>
      <vt:lpstr>'BSA PNTS 3mm '!Print_Area</vt:lpstr>
      <vt:lpstr>'BSA PNTS 4mm'!Print_Area</vt:lpstr>
      <vt:lpstr>'INNER BSA PNTS 3mm'!Print_Area</vt:lpstr>
      <vt:lpstr>'INNER BSA PNTS 4mm'!Print_Area</vt:lpstr>
      <vt:lpstr>INPUT!Print_Area</vt:lpstr>
      <vt:lpstr>INTRODUCTION!Print_Area</vt:lpstr>
      <vt:lpstr>PROFILE!Print_Area</vt:lpstr>
      <vt:lpstr>RecordSheet!Print_Area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 Marais</dc:creator>
  <cp:lastModifiedBy>Mya Marx</cp:lastModifiedBy>
  <cp:lastPrinted>2026-07-09T08:21:30Z</cp:lastPrinted>
  <dcterms:created xsi:type="dcterms:W3CDTF">2026-04-29T09:43:30Z</dcterms:created>
  <dcterms:modified xsi:type="dcterms:W3CDTF">2026-09-14T06:11:56Z</dcterms:modified>
</cp:coreProperties>
</file>